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2"/>
  </bookViews>
  <sheets>
    <sheet name="入力用シート" sheetId="1" r:id="rId1"/>
    <sheet name="①参加申込書" sheetId="2" r:id="rId2"/>
    <sheet name="③アナウンス原稿" sheetId="3" r:id="rId3"/>
    <sheet name="データ集" sheetId="4" r:id="rId4"/>
  </sheets>
  <definedNames>
    <definedName name="_xlnm.Print_Area" localSheetId="1">'①参加申込書'!$A$1:$N$39</definedName>
    <definedName name="_xlnm.Print_Area" localSheetId="2">'③アナウンス原稿'!$A:$J</definedName>
    <definedName name="課題曲">'データ集'!$A$9:$C$13</definedName>
    <definedName name="部門">'データ集'!$A$2:$B$6</definedName>
    <definedName name="名簿">'入力用シート'!#REF!</definedName>
  </definedNames>
  <calcPr fullCalcOnLoad="1"/>
</workbook>
</file>

<file path=xl/sharedStrings.xml><?xml version="1.0" encoding="utf-8"?>
<sst xmlns="http://schemas.openxmlformats.org/spreadsheetml/2006/main" count="159" uniqueCount="124">
  <si>
    <t>団体名</t>
  </si>
  <si>
    <t>指揮者</t>
  </si>
  <si>
    <t>演奏者数</t>
  </si>
  <si>
    <t>名</t>
  </si>
  <si>
    <t>曲名</t>
  </si>
  <si>
    <t>日本語</t>
  </si>
  <si>
    <t>原語</t>
  </si>
  <si>
    <t>演奏時間</t>
  </si>
  <si>
    <t>ピアノ使用</t>
  </si>
  <si>
    <t>吹奏楽コンクールにおける当団体の演奏について，吹奏楽連盟指定の各社により，
録音・写真撮影・ビデオ収録・販売されることを</t>
  </si>
  <si>
    <t>団体名</t>
  </si>
  <si>
    <t>責任者名</t>
  </si>
  <si>
    <t>団体所在地</t>
  </si>
  <si>
    <t>住所</t>
  </si>
  <si>
    <t>フリガナ</t>
  </si>
  <si>
    <t>指揮者名</t>
  </si>
  <si>
    <t>フリガナ</t>
  </si>
  <si>
    <t>秒</t>
  </si>
  <si>
    <t>分</t>
  </si>
  <si>
    <t>組曲等の演奏部分
サブタイル
(日本語でよい)</t>
  </si>
  <si>
    <t>作曲者名(ﾌﾘｶﾞﾅ)</t>
  </si>
  <si>
    <t>　　入力要領
　　※フリガナは自動で入力されますが，違う場合は直接入力してください。
　　※指揮者名，フリガナとも姓と名の間は１字空けてください。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</si>
  <si>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</si>
  <si>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</si>
  <si>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</si>
  <si>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</si>
  <si>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</si>
  <si>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</si>
  <si>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r>
      <t>　　入力要領
　　１．使用する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２．使用しない→</t>
    </r>
    <r>
      <rPr>
        <b/>
        <sz val="11"/>
        <rFont val="ＭＳ ゴシック"/>
        <family val="3"/>
      </rPr>
      <t>２</t>
    </r>
  </si>
  <si>
    <r>
      <t>　　記入要領
　　※吹奏楽コンクールにおける演奏について，吹奏楽連盟協定の各社により，録音・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</si>
  <si>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団体所属長名</t>
  </si>
  <si>
    <t>郵便番号</t>
  </si>
  <si>
    <t>電話</t>
  </si>
  <si>
    <t>責任者所在地</t>
  </si>
  <si>
    <t>緊急連絡先（携帯電話）</t>
  </si>
  <si>
    <t>登録者数は？→</t>
  </si>
  <si>
    <t>演奏者数は？→</t>
  </si>
  <si>
    <t>①～⑪の手順に従って入力してください。</t>
  </si>
  <si>
    <t>は必ず入力するところです。</t>
  </si>
  <si>
    <t>は必要に応じて入力するところです。</t>
  </si>
  <si>
    <t xml:space="preserve">このシートに入力後，提出書類のシートを印刷し，入力ミスがないか確認し，提出日の記入，公印，責任者印を押印し，提出してください。
</t>
  </si>
  <si>
    <t>グループ名「部門」</t>
  </si>
  <si>
    <t>小学校</t>
  </si>
  <si>
    <t>中学校</t>
  </si>
  <si>
    <t>高等学校</t>
  </si>
  <si>
    <t>大学</t>
  </si>
  <si>
    <t>番</t>
  </si>
  <si>
    <t>※曲名は，省略せず各楽章まで詳細に記入してください。そのままアナウンスします。</t>
  </si>
  <si>
    <t>フリガナ</t>
  </si>
  <si>
    <t>フリガナ</t>
  </si>
  <si>
    <t>（作曲者）</t>
  </si>
  <si>
    <t>（曲目）</t>
  </si>
  <si>
    <t>フリガナ</t>
  </si>
  <si>
    <t>(原語)</t>
  </si>
  <si>
    <t>指揮</t>
  </si>
  <si>
    <t>※小学校・中学校・高等学校の団体名は，設立者から書いてください。</t>
  </si>
  <si>
    <t>※小学校・中学校・高等学校の団体名には吹奏楽部（団）はいりません。</t>
  </si>
  <si>
    <t>作曲</t>
  </si>
  <si>
    <t>フリガナ</t>
  </si>
  <si>
    <r>
      <t>　　記入要領
　　※吹奏楽コンクールにおけるプログラムに，参加生徒名簿を掲載することを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</si>
  <si>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①出場する部門を入力してください→</t>
  </si>
  <si>
    <t>②団体名及びふりがなを入力してください</t>
  </si>
  <si>
    <t>③指揮者名及びフリガナを入力してください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</si>
  <si>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沖縄県立○○高等学校　　　　（部名は記入しない）</t>
  </si>
  <si>
    <t>うち
演奏者</t>
  </si>
  <si>
    <t>登録者</t>
  </si>
  <si>
    <t>承諾欄</t>
  </si>
  <si>
    <t>団　体　名</t>
  </si>
  <si>
    <t>印</t>
  </si>
  <si>
    <t>プログラム</t>
  </si>
  <si>
    <t>の部</t>
  </si>
  <si>
    <t>※出演順は，事務局で記入します。</t>
  </si>
  <si>
    <t>備考欄：</t>
  </si>
  <si>
    <t>　　入力要領
　　※作曲者名のフリガナはアナウナンス原稿で必要です。
　　※未出版の曲を演奏する場合は，出版社（日本語）の欄に「未出版」と入力して
　　　ください。</t>
  </si>
  <si>
    <t>Ｂパート専用申込書（全部門）</t>
  </si>
  <si>
    <t>参加部門</t>
  </si>
  <si>
    <t>演奏形態</t>
  </si>
  <si>
    <t>※調律代と使用料は各団体負担です</t>
  </si>
  <si>
    <t>・使用する（有料）</t>
  </si>
  <si>
    <t>・使用しない</t>
  </si>
  <si>
    <t>　　　　プログラムに指揮者名及び、演奏者名の掲載を</t>
  </si>
  <si>
    <t>）人×500円</t>
  </si>
  <si>
    <t>￥</t>
  </si>
  <si>
    <t>　を添えて申込ます。</t>
  </si>
  <si>
    <t>申込責任者</t>
  </si>
  <si>
    <t>所　属　長</t>
  </si>
  <si>
    <t>申込責任者連絡先</t>
  </si>
  <si>
    <t>(日本語)</t>
  </si>
  <si>
    <t>編曲者</t>
  </si>
  <si>
    <t>(日本語）</t>
  </si>
  <si>
    <t>出版社</t>
  </si>
  <si>
    <t>フリガナ</t>
  </si>
  <si>
    <t>　　市民会館のピアノを</t>
  </si>
  <si>
    <t>④演奏形態について入力してください</t>
  </si>
  <si>
    <t>単独演奏→１</t>
  </si>
  <si>
    <t>合同演奏→２</t>
  </si>
  <si>
    <t>一緒に合同演奏する団体名をすべて入力してください。</t>
  </si>
  <si>
    <t>入力要領</t>
  </si>
  <si>
    <t>沖縄県吹奏楽コンクール（Ｂパート専用）
参加申込書作成画面</t>
  </si>
  <si>
    <t>合同演奏する
団体名</t>
  </si>
  <si>
    <t>入力要領
　　　　　合同演奏するチームのみ入力してください。</t>
  </si>
  <si>
    <t>⑤演奏する曲（曲名等）について入力してください。</t>
  </si>
  <si>
    <t>⑥演奏する曲の作曲者等について入力してください。</t>
  </si>
  <si>
    <t>⑦ピアノをコンクールで使用しますか→</t>
  </si>
  <si>
    <t>⑧録音･写真撮影･ビデオ収録･販売に関する承諾について→</t>
  </si>
  <si>
    <t>⑨プログラムへの名簿掲載に関する承諾について→</t>
  </si>
  <si>
    <t>⑩申し込み団体の連絡先などについて</t>
  </si>
  <si>
    <t>⑪出演者について</t>
  </si>
  <si>
    <t>．単独演奏</t>
  </si>
  <si>
    <t>．合同演奏（</t>
  </si>
  <si>
    <t>）と合同演奏</t>
  </si>
  <si>
    <t>　　入力要領
　　※曲名は，省略せず各楽章まで詳細に記入してください。そのままアナウンス原稿と
　　　なります。
　　※曲名のフリガナはアナウンス原稿で必要です。
　　※組曲等を演奏する場合は，著作権の申請の際必要になりますので，必ず入力し
　　　てください。</t>
  </si>
  <si>
    <t>編曲者名(ﾌﾘｶﾞﾅ)</t>
  </si>
  <si>
    <t>ＦＡＸ</t>
  </si>
  <si>
    <t>Ｂパート　　　　アナウンス原稿</t>
  </si>
  <si>
    <t>Ｂ</t>
  </si>
  <si>
    <t>自　　由　　曲</t>
  </si>
  <si>
    <t>曲　名</t>
  </si>
  <si>
    <t>　作曲者</t>
  </si>
  <si>
    <t>第４９回　沖縄県吹奏楽コンクールに参加料　演奏者（</t>
  </si>
  <si>
    <t>平成２１年６月　　日</t>
  </si>
  <si>
    <t>第４９回沖縄県吹奏楽コンクール</t>
  </si>
  <si>
    <r>
      <t>　　入力要領
　　小学校の部→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>　　中学校の部→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大学の部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>　　職場・一般の部　→</t>
    </r>
    <r>
      <rPr>
        <b/>
        <sz val="11"/>
        <rFont val="ＭＳ ゴシック"/>
        <family val="3"/>
      </rPr>
      <t>５</t>
    </r>
    <r>
      <rPr>
        <sz val="11"/>
        <rFont val="ＭＳ ゴシック"/>
        <family val="3"/>
      </rPr>
      <t>　</t>
    </r>
  </si>
  <si>
    <t>職場・一般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</si>
</sst>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8"/>
      <name val="ＭＳ Ｐゴシック"/>
      <family val="3"/>
    </font>
    <font>
      <sz val="9"/>
      <name val="ＭＳ 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35" borderId="24" xfId="0" applyFont="1" applyFill="1" applyBorder="1" applyAlignment="1" applyProtection="1">
      <alignment horizontal="right" vertical="center"/>
      <protection locked="0"/>
    </xf>
    <xf numFmtId="0" fontId="2" fillId="35" borderId="25" xfId="0" applyFont="1" applyFill="1" applyBorder="1" applyAlignment="1" applyProtection="1">
      <alignment horizontal="right" vertical="center"/>
      <protection locked="0"/>
    </xf>
    <xf numFmtId="0" fontId="2" fillId="35" borderId="26" xfId="0" applyFont="1" applyFill="1" applyBorder="1" applyAlignment="1" applyProtection="1">
      <alignment horizontal="right" vertical="center"/>
      <protection locked="0"/>
    </xf>
    <xf numFmtId="0" fontId="2" fillId="35" borderId="27" xfId="0" applyFont="1" applyFill="1" applyBorder="1" applyAlignment="1" applyProtection="1">
      <alignment horizontal="right" vertical="center"/>
      <protection locked="0"/>
    </xf>
    <xf numFmtId="0" fontId="2" fillId="35" borderId="11" xfId="0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vertical="center"/>
      <protection/>
    </xf>
    <xf numFmtId="0" fontId="10" fillId="0" borderId="16" xfId="0" applyFont="1" applyBorder="1" applyAlignment="1">
      <alignment vertical="center" shrinkToFit="1"/>
    </xf>
    <xf numFmtId="0" fontId="10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15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18" xfId="0" applyFont="1" applyBorder="1" applyAlignment="1">
      <alignment horizontal="center" vertical="top"/>
    </xf>
    <xf numFmtId="0" fontId="23" fillId="0" borderId="19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  <xf numFmtId="0" fontId="9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9" fillId="36" borderId="0" xfId="0" applyFont="1" applyFill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8" xfId="0" applyFont="1" applyBorder="1" applyAlignment="1">
      <alignment vertical="center"/>
    </xf>
    <xf numFmtId="0" fontId="15" fillId="0" borderId="28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15" fillId="0" borderId="29" xfId="0" applyFont="1" applyBorder="1" applyAlignment="1">
      <alignment horizontal="left" vertical="center"/>
    </xf>
    <xf numFmtId="0" fontId="23" fillId="0" borderId="18" xfId="0" applyFont="1" applyBorder="1" applyAlignment="1">
      <alignment horizontal="right" vertical="center"/>
    </xf>
    <xf numFmtId="0" fontId="9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80" fontId="9" fillId="0" borderId="0" xfId="0" applyNumberFormat="1" applyFont="1" applyBorder="1" applyAlignment="1">
      <alignment horizontal="left" vertical="center"/>
    </xf>
    <xf numFmtId="0" fontId="16" fillId="0" borderId="3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" fillId="37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2" fillId="0" borderId="29" xfId="0" applyFont="1" applyBorder="1" applyAlignment="1">
      <alignment horizontal="right" vertical="center" textRotation="255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3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25" fillId="0" borderId="29" xfId="0" applyFont="1" applyBorder="1" applyAlignment="1">
      <alignment horizontal="right" vertical="center" textRotation="255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8" fillId="36" borderId="0" xfId="0" applyFont="1" applyFill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2" fillId="0" borderId="48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2" fillId="34" borderId="18" xfId="0" applyFont="1" applyFill="1" applyBorder="1" applyAlignment="1" applyProtection="1">
      <alignment vertical="center" shrinkToFit="1"/>
      <protection locked="0"/>
    </xf>
    <xf numFmtId="0" fontId="2" fillId="34" borderId="19" xfId="0" applyFont="1" applyFill="1" applyBorder="1" applyAlignment="1" applyProtection="1">
      <alignment vertical="center" shrinkToFit="1"/>
      <protection locked="0"/>
    </xf>
    <xf numFmtId="0" fontId="2" fillId="34" borderId="20" xfId="0" applyFont="1" applyFill="1" applyBorder="1" applyAlignment="1" applyProtection="1">
      <alignment vertical="center" shrinkToFit="1"/>
      <protection locked="0"/>
    </xf>
    <xf numFmtId="0" fontId="2" fillId="35" borderId="18" xfId="0" applyFont="1" applyFill="1" applyBorder="1" applyAlignment="1" applyProtection="1">
      <alignment vertical="center" shrinkToFit="1"/>
      <protection locked="0"/>
    </xf>
    <xf numFmtId="0" fontId="2" fillId="35" borderId="19" xfId="0" applyFont="1" applyFill="1" applyBorder="1" applyAlignment="1" applyProtection="1">
      <alignment vertical="center" shrinkToFit="1"/>
      <protection locked="0"/>
    </xf>
    <xf numFmtId="0" fontId="2" fillId="35" borderId="2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38" borderId="0" xfId="0" applyFont="1" applyFill="1" applyAlignment="1">
      <alignment vertical="center" wrapText="1"/>
    </xf>
    <xf numFmtId="0" fontId="2" fillId="38" borderId="0" xfId="0" applyFont="1" applyFill="1" applyAlignment="1">
      <alignment vertical="center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34" borderId="29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6" fillId="34" borderId="18" xfId="0" applyFont="1" applyFill="1" applyBorder="1" applyAlignment="1" applyProtection="1">
      <alignment vertical="center"/>
      <protection locked="0"/>
    </xf>
    <xf numFmtId="0" fontId="6" fillId="34" borderId="19" xfId="0" applyFont="1" applyFill="1" applyBorder="1" applyAlignment="1" applyProtection="1">
      <alignment vertical="center"/>
      <protection locked="0"/>
    </xf>
    <xf numFmtId="0" fontId="2" fillId="37" borderId="29" xfId="0" applyFont="1" applyFill="1" applyBorder="1" applyAlignment="1">
      <alignment vertical="center" wrapText="1"/>
    </xf>
    <xf numFmtId="0" fontId="0" fillId="37" borderId="29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2" fillId="35" borderId="18" xfId="0" applyFont="1" applyFill="1" applyBorder="1" applyAlignment="1" applyProtection="1">
      <alignment vertical="center"/>
      <protection locked="0"/>
    </xf>
    <xf numFmtId="0" fontId="2" fillId="0" borderId="5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4" borderId="30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" fillId="34" borderId="29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34" borderId="10" xfId="0" applyFont="1" applyFill="1" applyBorder="1" applyAlignment="1" applyProtection="1">
      <alignment vertical="center"/>
      <protection locked="0"/>
    </xf>
    <xf numFmtId="0" fontId="6" fillId="35" borderId="18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2" fillId="35" borderId="10" xfId="0" applyFont="1" applyFill="1" applyBorder="1" applyAlignment="1" applyProtection="1">
      <alignment vertical="center"/>
      <protection locked="0"/>
    </xf>
    <xf numFmtId="0" fontId="6" fillId="34" borderId="20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5" borderId="19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8" borderId="0" xfId="0" applyFont="1" applyFill="1" applyBorder="1" applyAlignment="1">
      <alignment horizontal="left" vertical="center" wrapText="1"/>
    </xf>
    <xf numFmtId="0" fontId="2" fillId="38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5" borderId="2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 vertical="center"/>
    </xf>
    <xf numFmtId="0" fontId="27" fillId="34" borderId="10" xfId="0" applyFont="1" applyFill="1" applyBorder="1" applyAlignment="1" applyProtection="1">
      <alignment vertical="center"/>
      <protection locked="0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2" fillId="38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4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5" borderId="21" xfId="0" applyFont="1" applyFill="1" applyBorder="1" applyAlignment="1" applyProtection="1">
      <alignment vertical="center" shrinkToFit="1"/>
      <protection locked="0"/>
    </xf>
    <xf numFmtId="0" fontId="2" fillId="35" borderId="54" xfId="0" applyFont="1" applyFill="1" applyBorder="1" applyAlignment="1" applyProtection="1">
      <alignment vertical="center" shrinkToFit="1"/>
      <protection locked="0"/>
    </xf>
    <xf numFmtId="0" fontId="2" fillId="35" borderId="55" xfId="0" applyFont="1" applyFill="1" applyBorder="1" applyAlignment="1" applyProtection="1">
      <alignment vertical="center" shrinkToFit="1"/>
      <protection locked="0"/>
    </xf>
    <xf numFmtId="0" fontId="2" fillId="35" borderId="25" xfId="0" applyFont="1" applyFill="1" applyBorder="1" applyAlignment="1" applyProtection="1">
      <alignment vertical="center" shrinkToFit="1"/>
      <protection locked="0"/>
    </xf>
    <xf numFmtId="0" fontId="2" fillId="35" borderId="13" xfId="0" applyFont="1" applyFill="1" applyBorder="1" applyAlignment="1" applyProtection="1">
      <alignment vertical="center" shrinkToFit="1"/>
      <protection locked="0"/>
    </xf>
    <xf numFmtId="0" fontId="2" fillId="35" borderId="14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5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23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15" fillId="0" borderId="6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28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180" fontId="9" fillId="0" borderId="0" xfId="0" applyNumberFormat="1" applyFont="1" applyBorder="1" applyAlignment="1">
      <alignment horizontal="left" vertical="center"/>
    </xf>
    <xf numFmtId="0" fontId="12" fillId="0" borderId="20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9" fillId="0" borderId="30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 shrinkToFit="1"/>
    </xf>
    <xf numFmtId="0" fontId="30" fillId="0" borderId="0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6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9" fillId="0" borderId="68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12" fillId="0" borderId="32" xfId="0" applyFont="1" applyBorder="1" applyAlignment="1">
      <alignment horizontal="right" vertical="center" textRotation="255"/>
    </xf>
    <xf numFmtId="0" fontId="20" fillId="0" borderId="2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9" xfId="0" applyFont="1" applyBorder="1" applyAlignment="1">
      <alignment vertical="center"/>
    </xf>
    <xf numFmtId="38" fontId="21" fillId="0" borderId="28" xfId="49" applyFont="1" applyBorder="1" applyAlignment="1">
      <alignment horizontal="center" vertical="center"/>
    </xf>
    <xf numFmtId="38" fontId="24" fillId="0" borderId="28" xfId="49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5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9" fillId="0" borderId="2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75" sqref="G75"/>
    </sheetView>
  </sheetViews>
  <sheetFormatPr defaultColWidth="9.00390625" defaultRowHeight="13.5"/>
  <cols>
    <col min="1" max="3" width="9.00390625" style="2" customWidth="1"/>
    <col min="4" max="4" width="18.00390625" style="2" customWidth="1"/>
    <col min="5" max="5" width="9.00390625" style="2" customWidth="1"/>
    <col min="6" max="6" width="11.625" style="2" customWidth="1"/>
    <col min="7" max="7" width="6.00390625" style="2" customWidth="1"/>
    <col min="8" max="8" width="4.25390625" style="2" customWidth="1"/>
    <col min="9" max="9" width="3.875" style="2" bestFit="1" customWidth="1"/>
    <col min="10" max="10" width="4.25390625" style="2" customWidth="1"/>
    <col min="11" max="11" width="3.50390625" style="2" bestFit="1" customWidth="1"/>
    <col min="12" max="17" width="9.00390625" style="14" customWidth="1"/>
    <col min="18" max="16384" width="9.00390625" style="2" customWidth="1"/>
  </cols>
  <sheetData>
    <row r="1" spans="1:12" ht="71.25" customHeight="1" thickBot="1">
      <c r="A1" s="202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2"/>
    </row>
    <row r="2" spans="1:12" ht="13.5">
      <c r="A2" s="206" t="s">
        <v>37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12"/>
    </row>
    <row r="3" spans="1:12" ht="13.5">
      <c r="A3" s="18"/>
      <c r="B3" s="213" t="s">
        <v>38</v>
      </c>
      <c r="C3" s="214"/>
      <c r="D3" s="214"/>
      <c r="E3" s="214"/>
      <c r="F3" s="214"/>
      <c r="G3" s="214"/>
      <c r="H3" s="214"/>
      <c r="I3" s="214"/>
      <c r="J3" s="214"/>
      <c r="K3" s="215"/>
      <c r="L3" s="12"/>
    </row>
    <row r="4" spans="1:12" ht="13.5">
      <c r="A4" s="19"/>
      <c r="B4" s="213" t="s">
        <v>39</v>
      </c>
      <c r="C4" s="214"/>
      <c r="D4" s="214"/>
      <c r="E4" s="214"/>
      <c r="F4" s="214"/>
      <c r="G4" s="214"/>
      <c r="H4" s="214"/>
      <c r="I4" s="214"/>
      <c r="J4" s="214"/>
      <c r="K4" s="215"/>
      <c r="L4" s="12"/>
    </row>
    <row r="5" spans="1:12" ht="28.5" customHeight="1" thickBot="1">
      <c r="A5" s="209" t="s">
        <v>40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  <c r="L5" s="12"/>
    </row>
    <row r="6" spans="1:12" ht="13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4">
      <c r="A7" s="212" t="s">
        <v>60</v>
      </c>
      <c r="B7" s="212"/>
      <c r="C7" s="212"/>
      <c r="D7" s="212"/>
      <c r="E7" s="212"/>
      <c r="F7" s="212"/>
      <c r="G7" s="183"/>
      <c r="H7" s="184"/>
      <c r="I7" s="41"/>
      <c r="J7" s="12"/>
      <c r="K7" s="12"/>
      <c r="L7" s="12"/>
    </row>
    <row r="8" spans="1:12" ht="13.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2"/>
    </row>
    <row r="9" spans="1:12" ht="40.5" customHeight="1">
      <c r="A9" s="204" t="s">
        <v>122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12"/>
    </row>
    <row r="10" spans="1:12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" customHeight="1">
      <c r="A11" s="205" t="s">
        <v>61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12"/>
    </row>
    <row r="12" spans="1:12" ht="24" customHeight="1">
      <c r="A12" s="3" t="s">
        <v>10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2"/>
    </row>
    <row r="13" spans="1:12" ht="24" customHeight="1">
      <c r="A13" s="3" t="s">
        <v>14</v>
      </c>
      <c r="B13" s="186">
        <f>PHONETIC(B12)</f>
      </c>
      <c r="C13" s="186"/>
      <c r="D13" s="186"/>
      <c r="E13" s="186"/>
      <c r="F13" s="186"/>
      <c r="G13" s="186"/>
      <c r="H13" s="186"/>
      <c r="I13" s="186"/>
      <c r="J13" s="186"/>
      <c r="K13" s="186"/>
      <c r="L13" s="12"/>
    </row>
    <row r="14" spans="1:12" ht="81.75" customHeight="1">
      <c r="A14" s="204" t="s">
        <v>63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12"/>
    </row>
    <row r="15" spans="1:12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</row>
    <row r="16" spans="1:12" ht="17.25">
      <c r="A16" s="205" t="s">
        <v>62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12"/>
    </row>
    <row r="17" spans="1:12" ht="24" customHeight="1">
      <c r="A17" s="3" t="s">
        <v>15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2"/>
    </row>
    <row r="18" spans="1:12" ht="24" customHeight="1">
      <c r="A18" s="3" t="s">
        <v>14</v>
      </c>
      <c r="B18" s="186">
        <f>PHONETIC(B17)</f>
      </c>
      <c r="C18" s="186"/>
      <c r="D18" s="186"/>
      <c r="E18" s="186"/>
      <c r="F18" s="186"/>
      <c r="G18" s="186"/>
      <c r="H18" s="186"/>
      <c r="I18" s="186"/>
      <c r="J18" s="186"/>
      <c r="K18" s="186"/>
      <c r="L18" s="12"/>
    </row>
    <row r="19" spans="1:12" ht="42.75" customHeight="1">
      <c r="A19" s="204" t="s">
        <v>21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12"/>
    </row>
    <row r="20" spans="1:11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24">
      <c r="A21" s="15" t="s">
        <v>93</v>
      </c>
      <c r="B21" s="14"/>
      <c r="C21" s="14"/>
      <c r="D21" s="14"/>
      <c r="E21" s="14"/>
      <c r="F21" s="14"/>
      <c r="G21" s="14"/>
      <c r="H21" s="14"/>
      <c r="I21" s="41"/>
      <c r="J21" s="14"/>
      <c r="K21" s="14"/>
    </row>
    <row r="22" spans="1:11" ht="13.5">
      <c r="A22" s="102" t="s">
        <v>97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3.5">
      <c r="A23" s="102"/>
      <c r="B23" s="102" t="s">
        <v>94</v>
      </c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3.5">
      <c r="A24" s="102"/>
      <c r="B24" s="102" t="s">
        <v>95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3.5">
      <c r="A26" s="14" t="s">
        <v>96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5.25" customHeight="1">
      <c r="A27" s="216" t="s">
        <v>99</v>
      </c>
      <c r="B27" s="217"/>
      <c r="C27" s="218"/>
      <c r="D27" s="219"/>
      <c r="E27" s="219"/>
      <c r="F27" s="219"/>
      <c r="G27" s="219"/>
      <c r="H27" s="219"/>
      <c r="I27" s="219"/>
      <c r="J27" s="219"/>
      <c r="K27" s="220"/>
    </row>
    <row r="28" spans="1:11" ht="13.5">
      <c r="A28" s="171" t="s">
        <v>100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</row>
    <row r="29" spans="1:11" ht="13.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1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23.25" customHeight="1">
      <c r="A31" s="15" t="s">
        <v>101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24" customHeight="1">
      <c r="A32" s="153" t="s">
        <v>4</v>
      </c>
      <c r="B32" s="3" t="s">
        <v>5</v>
      </c>
      <c r="C32" s="140"/>
      <c r="D32" s="141"/>
      <c r="E32" s="141"/>
      <c r="F32" s="141"/>
      <c r="G32" s="142"/>
      <c r="H32" s="146" t="s">
        <v>7</v>
      </c>
      <c r="I32" s="146"/>
      <c r="J32" s="146"/>
      <c r="K32" s="146"/>
    </row>
    <row r="33" spans="1:11" ht="24" customHeight="1">
      <c r="A33" s="175"/>
      <c r="B33" s="3" t="s">
        <v>16</v>
      </c>
      <c r="C33" s="140">
        <f>PHONETIC(C32)</f>
      </c>
      <c r="D33" s="141"/>
      <c r="E33" s="141"/>
      <c r="F33" s="141"/>
      <c r="G33" s="142"/>
      <c r="H33" s="146"/>
      <c r="I33" s="146"/>
      <c r="J33" s="146"/>
      <c r="K33" s="146"/>
    </row>
    <row r="34" spans="1:11" ht="24" customHeight="1">
      <c r="A34" s="175"/>
      <c r="B34" s="3" t="s">
        <v>6</v>
      </c>
      <c r="C34" s="143"/>
      <c r="D34" s="144"/>
      <c r="E34" s="144"/>
      <c r="F34" s="144"/>
      <c r="G34" s="145"/>
      <c r="H34" s="177"/>
      <c r="I34" s="179" t="s">
        <v>18</v>
      </c>
      <c r="J34" s="181"/>
      <c r="K34" s="138" t="s">
        <v>17</v>
      </c>
    </row>
    <row r="35" spans="1:11" ht="24" customHeight="1">
      <c r="A35" s="176"/>
      <c r="B35" s="3" t="s">
        <v>16</v>
      </c>
      <c r="C35" s="174"/>
      <c r="D35" s="151"/>
      <c r="E35" s="151"/>
      <c r="F35" s="151"/>
      <c r="G35" s="152"/>
      <c r="H35" s="178"/>
      <c r="I35" s="180"/>
      <c r="J35" s="180"/>
      <c r="K35" s="139"/>
    </row>
    <row r="36" spans="1:11" ht="24" customHeight="1">
      <c r="A36" s="222" t="s">
        <v>19</v>
      </c>
      <c r="B36" s="146"/>
      <c r="C36" s="223"/>
      <c r="D36" s="223"/>
      <c r="E36" s="223"/>
      <c r="F36" s="223"/>
      <c r="G36" s="223"/>
      <c r="H36" s="33"/>
      <c r="I36" s="5" t="s">
        <v>18</v>
      </c>
      <c r="J36" s="37"/>
      <c r="K36" s="6" t="s">
        <v>17</v>
      </c>
    </row>
    <row r="37" spans="1:11" ht="24" customHeight="1">
      <c r="A37" s="146"/>
      <c r="B37" s="146"/>
      <c r="C37" s="224"/>
      <c r="D37" s="224"/>
      <c r="E37" s="224"/>
      <c r="F37" s="224"/>
      <c r="G37" s="224"/>
      <c r="H37" s="34"/>
      <c r="I37" s="7" t="s">
        <v>18</v>
      </c>
      <c r="J37" s="38"/>
      <c r="K37" s="8" t="s">
        <v>17</v>
      </c>
    </row>
    <row r="38" spans="1:11" ht="24" customHeight="1">
      <c r="A38" s="146"/>
      <c r="B38" s="146"/>
      <c r="C38" s="224"/>
      <c r="D38" s="224"/>
      <c r="E38" s="224"/>
      <c r="F38" s="224"/>
      <c r="G38" s="224"/>
      <c r="H38" s="34"/>
      <c r="I38" s="7" t="s">
        <v>18</v>
      </c>
      <c r="J38" s="38"/>
      <c r="K38" s="8" t="s">
        <v>17</v>
      </c>
    </row>
    <row r="39" spans="1:11" ht="24" customHeight="1">
      <c r="A39" s="146"/>
      <c r="B39" s="146"/>
      <c r="C39" s="226"/>
      <c r="D39" s="227"/>
      <c r="E39" s="227"/>
      <c r="F39" s="227"/>
      <c r="G39" s="228"/>
      <c r="H39" s="35"/>
      <c r="I39" s="7" t="s">
        <v>18</v>
      </c>
      <c r="J39" s="38"/>
      <c r="K39" s="8" t="s">
        <v>17</v>
      </c>
    </row>
    <row r="40" spans="1:11" ht="24" customHeight="1">
      <c r="A40" s="146"/>
      <c r="B40" s="146"/>
      <c r="C40" s="225"/>
      <c r="D40" s="225"/>
      <c r="E40" s="225"/>
      <c r="F40" s="225"/>
      <c r="G40" s="225"/>
      <c r="H40" s="36"/>
      <c r="I40" s="9" t="s">
        <v>18</v>
      </c>
      <c r="J40" s="38"/>
      <c r="K40" s="10" t="s">
        <v>17</v>
      </c>
    </row>
    <row r="41" spans="1:11" ht="104.25" customHeight="1">
      <c r="A41" s="196" t="s">
        <v>111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1:11" ht="13.5">
      <c r="A42" s="16"/>
      <c r="B42" s="16"/>
      <c r="C42" s="13"/>
      <c r="D42" s="13"/>
      <c r="E42" s="13"/>
      <c r="F42" s="13"/>
      <c r="G42" s="13"/>
      <c r="H42" s="17"/>
      <c r="I42" s="16"/>
      <c r="J42" s="17"/>
      <c r="K42" s="16"/>
    </row>
    <row r="43" spans="1:11" ht="24" customHeight="1">
      <c r="A43" s="200" t="s">
        <v>102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1:11" ht="24" customHeight="1">
      <c r="A44" s="198" t="s">
        <v>22</v>
      </c>
      <c r="B44" s="198"/>
      <c r="C44" s="169"/>
      <c r="D44" s="191"/>
      <c r="E44" s="198" t="s">
        <v>26</v>
      </c>
      <c r="F44" s="198"/>
      <c r="G44" s="174"/>
      <c r="H44" s="194"/>
      <c r="I44" s="194"/>
      <c r="J44" s="194"/>
      <c r="K44" s="199"/>
    </row>
    <row r="45" spans="1:11" ht="24" customHeight="1">
      <c r="A45" s="198" t="s">
        <v>20</v>
      </c>
      <c r="B45" s="198"/>
      <c r="C45" s="201">
        <f>PHONETIC(C44)</f>
      </c>
      <c r="D45" s="201"/>
      <c r="E45" s="201"/>
      <c r="F45" s="201"/>
      <c r="G45" s="201"/>
      <c r="H45" s="201"/>
      <c r="I45" s="201"/>
      <c r="J45" s="201"/>
      <c r="K45" s="201"/>
    </row>
    <row r="46" spans="1:11" ht="24" customHeight="1">
      <c r="A46" s="198" t="s">
        <v>23</v>
      </c>
      <c r="B46" s="198"/>
      <c r="C46" s="190"/>
      <c r="D46" s="190"/>
      <c r="E46" s="198" t="s">
        <v>25</v>
      </c>
      <c r="F46" s="198"/>
      <c r="G46" s="190"/>
      <c r="H46" s="190"/>
      <c r="I46" s="190"/>
      <c r="J46" s="190"/>
      <c r="K46" s="190"/>
    </row>
    <row r="47" spans="1:11" ht="24" customHeight="1">
      <c r="A47" s="192" t="s">
        <v>112</v>
      </c>
      <c r="B47" s="193"/>
      <c r="C47" s="174">
        <f>PHONETIC(C46)</f>
      </c>
      <c r="D47" s="194"/>
      <c r="E47" s="151"/>
      <c r="F47" s="151"/>
      <c r="G47" s="151"/>
      <c r="H47" s="151"/>
      <c r="I47" s="151"/>
      <c r="J47" s="151"/>
      <c r="K47" s="152"/>
    </row>
    <row r="48" spans="1:11" ht="24" customHeight="1">
      <c r="A48" s="198" t="s">
        <v>24</v>
      </c>
      <c r="B48" s="198"/>
      <c r="C48" s="195"/>
      <c r="D48" s="195"/>
      <c r="E48" s="198" t="s">
        <v>27</v>
      </c>
      <c r="F48" s="198"/>
      <c r="G48" s="190"/>
      <c r="H48" s="190"/>
      <c r="I48" s="190"/>
      <c r="J48" s="190"/>
      <c r="K48" s="190"/>
    </row>
    <row r="49" spans="1:11" ht="62.25" customHeight="1">
      <c r="A49" s="196" t="s">
        <v>73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</row>
    <row r="50" spans="1:11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24">
      <c r="A53" s="182" t="s">
        <v>103</v>
      </c>
      <c r="B53" s="183"/>
      <c r="C53" s="183"/>
      <c r="D53" s="183"/>
      <c r="E53" s="183"/>
      <c r="F53" s="183"/>
      <c r="G53" s="183"/>
      <c r="H53" s="184"/>
      <c r="I53" s="48"/>
      <c r="J53" s="14"/>
      <c r="K53" s="14"/>
    </row>
    <row r="54" spans="1:11" ht="40.5" customHeight="1">
      <c r="A54" s="147" t="s">
        <v>28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8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24">
      <c r="A57" s="182" t="s">
        <v>104</v>
      </c>
      <c r="B57" s="183"/>
      <c r="C57" s="183"/>
      <c r="D57" s="183"/>
      <c r="E57" s="183"/>
      <c r="F57" s="183"/>
      <c r="G57" s="183"/>
      <c r="H57" s="184"/>
      <c r="I57" s="48"/>
      <c r="J57" s="14"/>
      <c r="K57" s="14"/>
    </row>
    <row r="58" spans="1:11" ht="69" customHeight="1">
      <c r="A58" s="147" t="s">
        <v>29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24">
      <c r="A60" s="182" t="s">
        <v>105</v>
      </c>
      <c r="B60" s="183"/>
      <c r="C60" s="183"/>
      <c r="D60" s="183"/>
      <c r="E60" s="183"/>
      <c r="F60" s="183"/>
      <c r="G60" s="183"/>
      <c r="H60" s="184"/>
      <c r="I60" s="39"/>
      <c r="J60" s="14"/>
      <c r="K60" s="14"/>
    </row>
    <row r="61" spans="1:11" ht="69" customHeight="1">
      <c r="A61" s="147" t="s">
        <v>59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 ht="12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</row>
    <row r="63" spans="1:11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24" customHeight="1">
      <c r="A64" s="15" t="s">
        <v>106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24" customHeight="1">
      <c r="A65" s="185" t="s">
        <v>30</v>
      </c>
      <c r="B65" s="185"/>
      <c r="C65" s="169"/>
      <c r="D65" s="170"/>
      <c r="E65" s="170"/>
      <c r="F65" s="170"/>
      <c r="G65" s="170"/>
      <c r="H65" s="151"/>
      <c r="I65" s="152"/>
      <c r="J65" s="14"/>
      <c r="K65" s="14"/>
    </row>
    <row r="66" spans="1:11" ht="24" customHeight="1">
      <c r="A66" s="157" t="s">
        <v>12</v>
      </c>
      <c r="B66" s="158"/>
      <c r="C66" s="153" t="s">
        <v>31</v>
      </c>
      <c r="D66" s="155"/>
      <c r="E66" s="4" t="s">
        <v>32</v>
      </c>
      <c r="F66" s="149"/>
      <c r="G66" s="150"/>
      <c r="H66" s="151"/>
      <c r="I66" s="152"/>
      <c r="J66" s="14"/>
      <c r="K66" s="14"/>
    </row>
    <row r="67" spans="1:11" ht="24" customHeight="1">
      <c r="A67" s="159"/>
      <c r="B67" s="160"/>
      <c r="C67" s="154"/>
      <c r="D67" s="156"/>
      <c r="E67" s="4" t="s">
        <v>113</v>
      </c>
      <c r="F67" s="187"/>
      <c r="G67" s="188"/>
      <c r="H67" s="188"/>
      <c r="I67" s="189"/>
      <c r="J67" s="14"/>
      <c r="K67" s="14"/>
    </row>
    <row r="68" spans="1:11" ht="24" customHeight="1">
      <c r="A68" s="161"/>
      <c r="B68" s="162"/>
      <c r="C68" s="4" t="s">
        <v>13</v>
      </c>
      <c r="D68" s="169"/>
      <c r="E68" s="170"/>
      <c r="F68" s="170"/>
      <c r="G68" s="170"/>
      <c r="H68" s="151"/>
      <c r="I68" s="152"/>
      <c r="J68" s="14"/>
      <c r="K68" s="14"/>
    </row>
    <row r="69" spans="1:11" ht="24" customHeight="1">
      <c r="A69" s="185" t="s">
        <v>11</v>
      </c>
      <c r="B69" s="185"/>
      <c r="C69" s="186"/>
      <c r="D69" s="186"/>
      <c r="E69" s="186"/>
      <c r="F69" s="186"/>
      <c r="G69" s="169"/>
      <c r="H69" s="49"/>
      <c r="I69" s="50"/>
      <c r="J69" s="14"/>
      <c r="K69" s="14"/>
    </row>
    <row r="70" spans="1:11" ht="24" customHeight="1">
      <c r="A70" s="163" t="s">
        <v>33</v>
      </c>
      <c r="B70" s="164"/>
      <c r="C70" s="3" t="s">
        <v>31</v>
      </c>
      <c r="D70" s="40"/>
      <c r="E70" s="4" t="s">
        <v>32</v>
      </c>
      <c r="F70" s="150"/>
      <c r="G70" s="150"/>
      <c r="H70" s="151"/>
      <c r="I70" s="152"/>
      <c r="J70" s="14"/>
      <c r="K70" s="14"/>
    </row>
    <row r="71" spans="1:11" ht="24" customHeight="1">
      <c r="A71" s="165"/>
      <c r="B71" s="166"/>
      <c r="C71" s="4" t="s">
        <v>13</v>
      </c>
      <c r="D71" s="169"/>
      <c r="E71" s="170"/>
      <c r="F71" s="170"/>
      <c r="G71" s="170"/>
      <c r="H71" s="151"/>
      <c r="I71" s="152"/>
      <c r="J71" s="14"/>
      <c r="K71" s="14"/>
    </row>
    <row r="72" spans="1:11" ht="24" customHeight="1">
      <c r="A72" s="167"/>
      <c r="B72" s="168"/>
      <c r="C72" s="3" t="s">
        <v>34</v>
      </c>
      <c r="D72" s="3"/>
      <c r="E72" s="149"/>
      <c r="F72" s="150"/>
      <c r="G72" s="150"/>
      <c r="H72" s="151"/>
      <c r="I72" s="50"/>
      <c r="J72" s="14"/>
      <c r="K72" s="14"/>
    </row>
    <row r="73" spans="1:11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24">
      <c r="A74" s="15" t="s">
        <v>107</v>
      </c>
      <c r="B74" s="14"/>
      <c r="C74" s="14"/>
      <c r="D74" s="14"/>
      <c r="E74" s="15" t="s">
        <v>35</v>
      </c>
      <c r="F74" s="14"/>
      <c r="G74" s="39"/>
      <c r="H74" s="14" t="s">
        <v>3</v>
      </c>
      <c r="I74" s="14"/>
      <c r="J74" s="14"/>
      <c r="K74" s="14"/>
    </row>
    <row r="75" spans="1:11" ht="24">
      <c r="A75" s="14"/>
      <c r="B75" s="14"/>
      <c r="C75" s="14"/>
      <c r="D75" s="14"/>
      <c r="E75" s="15" t="s">
        <v>36</v>
      </c>
      <c r="F75" s="14"/>
      <c r="G75" s="39"/>
      <c r="H75" s="14" t="s">
        <v>3</v>
      </c>
      <c r="I75" s="14"/>
      <c r="J75" s="14"/>
      <c r="K75" s="14"/>
    </row>
    <row r="76" spans="2:3" ht="13.5">
      <c r="B76" s="11"/>
      <c r="C76" s="11"/>
    </row>
    <row r="77" spans="2:3" ht="13.5">
      <c r="B77" s="11"/>
      <c r="C77" s="11"/>
    </row>
    <row r="78" spans="2:3" ht="13.5">
      <c r="B78" s="11"/>
      <c r="C78" s="11"/>
    </row>
    <row r="79" spans="2:3" ht="13.5">
      <c r="B79" s="11"/>
      <c r="C79" s="11"/>
    </row>
    <row r="80" spans="2:3" ht="13.5">
      <c r="B80" s="11"/>
      <c r="C80" s="11"/>
    </row>
    <row r="81" spans="2:3" ht="13.5">
      <c r="B81" s="11"/>
      <c r="C81" s="11"/>
    </row>
    <row r="82" spans="2:3" ht="13.5">
      <c r="B82" s="11"/>
      <c r="C82" s="11"/>
    </row>
    <row r="83" spans="2:3" ht="13.5">
      <c r="B83" s="11"/>
      <c r="C83" s="11"/>
    </row>
    <row r="84" spans="2:3" ht="13.5">
      <c r="B84" s="11"/>
      <c r="C84" s="11"/>
    </row>
    <row r="85" spans="2:3" ht="13.5">
      <c r="B85" s="11"/>
      <c r="C85" s="11"/>
    </row>
    <row r="86" spans="2:3" ht="13.5">
      <c r="B86" s="11"/>
      <c r="C86" s="11"/>
    </row>
    <row r="87" spans="2:3" ht="13.5">
      <c r="B87" s="11"/>
      <c r="C87" s="11"/>
    </row>
    <row r="88" spans="2:3" ht="13.5">
      <c r="B88" s="11"/>
      <c r="C88" s="11"/>
    </row>
    <row r="89" spans="2:3" ht="13.5">
      <c r="B89" s="11"/>
      <c r="C89" s="11"/>
    </row>
    <row r="90" spans="2:3" ht="13.5">
      <c r="B90" s="11"/>
      <c r="C90" s="11"/>
    </row>
    <row r="91" spans="2:3" ht="13.5">
      <c r="B91" s="11"/>
      <c r="C91" s="11"/>
    </row>
    <row r="92" spans="2:3" ht="13.5">
      <c r="B92" s="11"/>
      <c r="C92" s="11"/>
    </row>
    <row r="93" spans="2:3" ht="13.5">
      <c r="B93" s="11"/>
      <c r="C93" s="11"/>
    </row>
    <row r="94" spans="2:3" ht="13.5">
      <c r="B94" s="11"/>
      <c r="C94" s="11"/>
    </row>
    <row r="95" spans="2:3" ht="13.5">
      <c r="B95" s="11"/>
      <c r="C95" s="11"/>
    </row>
    <row r="96" spans="2:3" ht="13.5">
      <c r="B96" s="11"/>
      <c r="C96" s="11"/>
    </row>
    <row r="97" spans="2:3" ht="13.5">
      <c r="B97" s="11"/>
      <c r="C97" s="11"/>
    </row>
    <row r="98" spans="2:3" ht="13.5">
      <c r="B98" s="11"/>
      <c r="C98" s="11"/>
    </row>
    <row r="99" spans="2:3" ht="13.5">
      <c r="B99" s="11"/>
      <c r="C99" s="11"/>
    </row>
    <row r="100" spans="2:3" ht="13.5">
      <c r="B100" s="11"/>
      <c r="C100" s="11"/>
    </row>
    <row r="101" spans="2:3" ht="13.5">
      <c r="B101" s="11"/>
      <c r="C101" s="11"/>
    </row>
    <row r="102" spans="2:3" ht="13.5">
      <c r="B102" s="11"/>
      <c r="C102" s="11"/>
    </row>
    <row r="103" spans="2:3" ht="13.5">
      <c r="B103" s="11"/>
      <c r="C103" s="11"/>
    </row>
    <row r="104" spans="2:3" ht="13.5">
      <c r="B104" s="11"/>
      <c r="C104" s="11"/>
    </row>
    <row r="105" spans="2:3" ht="13.5">
      <c r="B105" s="11"/>
      <c r="C105" s="11"/>
    </row>
    <row r="106" spans="2:3" ht="13.5">
      <c r="B106" s="11"/>
      <c r="C106" s="11"/>
    </row>
    <row r="107" spans="2:3" ht="13.5">
      <c r="B107" s="11"/>
      <c r="C107" s="11"/>
    </row>
    <row r="108" spans="2:3" ht="13.5">
      <c r="B108" s="11"/>
      <c r="C108" s="11"/>
    </row>
    <row r="109" spans="2:3" ht="13.5">
      <c r="B109" s="11"/>
      <c r="C109" s="11"/>
    </row>
    <row r="110" spans="2:3" ht="13.5">
      <c r="B110" s="11"/>
      <c r="C110" s="11"/>
    </row>
    <row r="111" spans="2:3" ht="13.5">
      <c r="B111" s="11"/>
      <c r="C111" s="11"/>
    </row>
    <row r="112" spans="2:3" ht="13.5">
      <c r="B112" s="11"/>
      <c r="C112" s="11"/>
    </row>
    <row r="113" spans="2:3" ht="13.5">
      <c r="B113" s="11"/>
      <c r="C113" s="11"/>
    </row>
    <row r="114" spans="2:3" ht="13.5">
      <c r="B114" s="11"/>
      <c r="C114" s="11"/>
    </row>
    <row r="115" spans="2:3" ht="13.5">
      <c r="B115" s="11"/>
      <c r="C115" s="11"/>
    </row>
    <row r="116" spans="2:3" ht="13.5">
      <c r="B116" s="11"/>
      <c r="C116" s="11"/>
    </row>
    <row r="117" spans="2:3" ht="13.5">
      <c r="B117" s="11"/>
      <c r="C117" s="11"/>
    </row>
    <row r="118" spans="2:3" ht="13.5">
      <c r="B118" s="11"/>
      <c r="C118" s="11"/>
    </row>
    <row r="119" spans="2:3" ht="13.5">
      <c r="B119" s="11"/>
      <c r="C119" s="11"/>
    </row>
    <row r="120" spans="2:3" ht="13.5">
      <c r="B120" s="11"/>
      <c r="C120" s="11"/>
    </row>
    <row r="121" spans="2:3" ht="13.5">
      <c r="B121" s="11"/>
      <c r="C121" s="11"/>
    </row>
    <row r="122" spans="2:3" ht="13.5">
      <c r="B122" s="11"/>
      <c r="C122" s="11"/>
    </row>
    <row r="123" spans="2:3" ht="13.5">
      <c r="B123" s="11"/>
      <c r="C123" s="11"/>
    </row>
    <row r="124" spans="2:3" ht="13.5">
      <c r="B124" s="11"/>
      <c r="C124" s="11"/>
    </row>
    <row r="125" spans="2:3" ht="13.5">
      <c r="B125" s="11"/>
      <c r="C125" s="11"/>
    </row>
    <row r="126" spans="2:3" ht="13.5">
      <c r="B126" s="11"/>
      <c r="C126" s="11"/>
    </row>
    <row r="127" spans="2:3" ht="13.5">
      <c r="B127" s="11"/>
      <c r="C127" s="11"/>
    </row>
    <row r="128" spans="2:3" ht="13.5">
      <c r="B128" s="11"/>
      <c r="C128" s="11"/>
    </row>
    <row r="129" spans="2:3" ht="13.5">
      <c r="B129" s="11"/>
      <c r="C129" s="11"/>
    </row>
    <row r="130" spans="2:3" ht="13.5">
      <c r="B130" s="11"/>
      <c r="C130" s="11"/>
    </row>
    <row r="131" spans="2:3" ht="13.5">
      <c r="B131" s="11"/>
      <c r="C131" s="11"/>
    </row>
    <row r="132" spans="2:3" ht="13.5">
      <c r="B132" s="11"/>
      <c r="C132" s="11"/>
    </row>
    <row r="133" spans="2:3" ht="13.5">
      <c r="B133" s="11"/>
      <c r="C133" s="11"/>
    </row>
    <row r="134" spans="2:3" ht="13.5">
      <c r="B134" s="11"/>
      <c r="C134" s="11"/>
    </row>
    <row r="135" spans="2:3" ht="13.5">
      <c r="B135" s="11"/>
      <c r="C135" s="11"/>
    </row>
    <row r="136" spans="2:3" ht="13.5">
      <c r="B136" s="11"/>
      <c r="C136" s="11"/>
    </row>
    <row r="137" spans="2:3" ht="13.5">
      <c r="B137" s="11"/>
      <c r="C137" s="11"/>
    </row>
    <row r="138" spans="2:3" ht="13.5">
      <c r="B138" s="11"/>
      <c r="C138" s="11"/>
    </row>
    <row r="139" spans="2:3" ht="13.5">
      <c r="B139" s="11"/>
      <c r="C139" s="11"/>
    </row>
    <row r="140" spans="2:3" ht="13.5">
      <c r="B140" s="11"/>
      <c r="C140" s="11"/>
    </row>
    <row r="141" spans="2:3" ht="13.5">
      <c r="B141" s="11"/>
      <c r="C141" s="11"/>
    </row>
    <row r="142" spans="2:3" ht="13.5">
      <c r="B142" s="11"/>
      <c r="C142" s="11"/>
    </row>
    <row r="143" spans="2:3" ht="13.5">
      <c r="B143" s="11"/>
      <c r="C143" s="11"/>
    </row>
    <row r="144" spans="2:3" ht="13.5">
      <c r="B144" s="11"/>
      <c r="C144" s="11"/>
    </row>
    <row r="145" spans="2:3" ht="13.5">
      <c r="B145" s="11"/>
      <c r="C145" s="11"/>
    </row>
    <row r="146" spans="2:3" ht="13.5">
      <c r="B146" s="11"/>
      <c r="C146" s="11"/>
    </row>
    <row r="147" spans="2:3" ht="13.5">
      <c r="B147" s="11"/>
      <c r="C147" s="11"/>
    </row>
    <row r="148" spans="2:3" ht="13.5">
      <c r="B148" s="11"/>
      <c r="C148" s="11"/>
    </row>
    <row r="149" spans="2:3" ht="13.5">
      <c r="B149" s="11"/>
      <c r="C149" s="11"/>
    </row>
    <row r="150" spans="2:3" ht="13.5">
      <c r="B150" s="11"/>
      <c r="C150" s="11"/>
    </row>
    <row r="151" spans="2:3" ht="13.5">
      <c r="B151" s="11"/>
      <c r="C151" s="11"/>
    </row>
    <row r="152" spans="2:3" ht="13.5">
      <c r="B152" s="11"/>
      <c r="C152" s="11"/>
    </row>
    <row r="153" spans="2:3" ht="13.5">
      <c r="B153" s="11"/>
      <c r="C153" s="11"/>
    </row>
    <row r="154" spans="2:3" ht="13.5">
      <c r="B154" s="11"/>
      <c r="C154" s="11"/>
    </row>
    <row r="155" spans="2:3" ht="13.5">
      <c r="B155" s="11"/>
      <c r="C155" s="11"/>
    </row>
    <row r="156" spans="2:3" ht="13.5">
      <c r="B156" s="11"/>
      <c r="C156" s="11"/>
    </row>
    <row r="157" spans="2:3" ht="13.5">
      <c r="B157" s="11"/>
      <c r="C157" s="11"/>
    </row>
    <row r="158" spans="2:3" ht="13.5">
      <c r="B158" s="11"/>
      <c r="C158" s="11"/>
    </row>
    <row r="159" spans="2:3" ht="13.5">
      <c r="B159" s="11"/>
      <c r="C159" s="11"/>
    </row>
    <row r="160" spans="2:3" ht="13.5">
      <c r="B160" s="11"/>
      <c r="C160" s="11"/>
    </row>
    <row r="161" spans="2:3" ht="13.5">
      <c r="B161" s="11"/>
      <c r="C161" s="11"/>
    </row>
    <row r="162" spans="2:3" ht="13.5">
      <c r="B162" s="11"/>
      <c r="C162" s="11"/>
    </row>
    <row r="163" spans="2:3" ht="13.5">
      <c r="B163" s="11"/>
      <c r="C163" s="11"/>
    </row>
    <row r="164" spans="2:3" ht="13.5">
      <c r="B164" s="11"/>
      <c r="C164" s="11"/>
    </row>
    <row r="165" spans="2:3" ht="13.5">
      <c r="B165" s="11"/>
      <c r="C165" s="11"/>
    </row>
    <row r="166" spans="2:3" ht="13.5">
      <c r="B166" s="11"/>
      <c r="C166" s="11"/>
    </row>
    <row r="167" spans="2:3" ht="13.5">
      <c r="B167" s="11"/>
      <c r="C167" s="11"/>
    </row>
    <row r="168" spans="2:3" ht="13.5">
      <c r="B168" s="11"/>
      <c r="C168" s="11"/>
    </row>
    <row r="169" spans="2:3" ht="13.5">
      <c r="B169" s="11"/>
      <c r="C169" s="11"/>
    </row>
    <row r="170" spans="2:3" ht="13.5">
      <c r="B170" s="11"/>
      <c r="C170" s="11"/>
    </row>
    <row r="171" spans="2:3" ht="13.5">
      <c r="B171" s="11"/>
      <c r="C171" s="11"/>
    </row>
    <row r="172" spans="2:3" ht="13.5">
      <c r="B172" s="11"/>
      <c r="C172" s="11"/>
    </row>
    <row r="173" spans="2:3" ht="13.5">
      <c r="B173" s="11"/>
      <c r="C173" s="11"/>
    </row>
    <row r="174" spans="2:3" ht="13.5">
      <c r="B174" s="11"/>
      <c r="C174" s="11"/>
    </row>
    <row r="175" spans="2:3" ht="13.5">
      <c r="B175" s="11"/>
      <c r="C175" s="11"/>
    </row>
    <row r="176" spans="2:3" ht="13.5">
      <c r="B176" s="11"/>
      <c r="C176" s="11"/>
    </row>
    <row r="177" spans="2:3" ht="13.5">
      <c r="B177" s="11"/>
      <c r="C177" s="11"/>
    </row>
    <row r="178" spans="2:3" ht="13.5">
      <c r="B178" s="11"/>
      <c r="C178" s="11"/>
    </row>
    <row r="179" spans="2:3" ht="13.5">
      <c r="B179" s="11"/>
      <c r="C179" s="11"/>
    </row>
    <row r="180" spans="2:3" ht="13.5">
      <c r="B180" s="11"/>
      <c r="C180" s="11"/>
    </row>
    <row r="181" spans="2:3" ht="13.5">
      <c r="B181" s="11"/>
      <c r="C181" s="11"/>
    </row>
    <row r="182" spans="2:3" ht="13.5">
      <c r="B182" s="11"/>
      <c r="C182" s="11"/>
    </row>
    <row r="183" spans="2:3" ht="13.5">
      <c r="B183" s="11"/>
      <c r="C183" s="11"/>
    </row>
    <row r="184" spans="2:3" ht="13.5">
      <c r="B184" s="11"/>
      <c r="C184" s="11"/>
    </row>
    <row r="185" spans="2:3" ht="13.5">
      <c r="B185" s="11"/>
      <c r="C185" s="11"/>
    </row>
    <row r="186" spans="2:3" ht="13.5">
      <c r="B186" s="11"/>
      <c r="C186" s="11"/>
    </row>
    <row r="187" spans="2:3" ht="13.5">
      <c r="B187" s="11"/>
      <c r="C187" s="11"/>
    </row>
    <row r="188" spans="2:3" ht="13.5">
      <c r="B188" s="11"/>
      <c r="C188" s="11"/>
    </row>
    <row r="189" spans="2:3" ht="13.5">
      <c r="B189" s="11"/>
      <c r="C189" s="11"/>
    </row>
    <row r="190" spans="2:3" ht="13.5">
      <c r="B190" s="11"/>
      <c r="C190" s="11"/>
    </row>
    <row r="191" spans="2:3" ht="13.5">
      <c r="B191" s="11"/>
      <c r="C191" s="11"/>
    </row>
    <row r="192" spans="2:3" ht="13.5">
      <c r="B192" s="11"/>
      <c r="C192" s="11"/>
    </row>
    <row r="193" spans="2:3" ht="13.5">
      <c r="B193" s="11"/>
      <c r="C193" s="11"/>
    </row>
    <row r="194" spans="2:3" ht="13.5">
      <c r="B194" s="11"/>
      <c r="C194" s="11"/>
    </row>
    <row r="195" spans="2:3" ht="13.5">
      <c r="B195" s="11"/>
      <c r="C195" s="11"/>
    </row>
    <row r="196" spans="2:3" ht="13.5">
      <c r="B196" s="11"/>
      <c r="C196" s="11"/>
    </row>
    <row r="197" spans="2:3" ht="13.5">
      <c r="B197" s="11"/>
      <c r="C197" s="11"/>
    </row>
    <row r="198" spans="2:3" ht="13.5">
      <c r="B198" s="11"/>
      <c r="C198" s="11"/>
    </row>
    <row r="199" spans="2:3" ht="13.5">
      <c r="B199" s="11"/>
      <c r="C199" s="11"/>
    </row>
    <row r="200" spans="2:3" ht="13.5">
      <c r="B200" s="11"/>
      <c r="C200" s="11"/>
    </row>
    <row r="201" spans="2:3" ht="13.5">
      <c r="B201" s="11"/>
      <c r="C201" s="11"/>
    </row>
    <row r="202" spans="2:3" ht="13.5">
      <c r="B202" s="11"/>
      <c r="C202" s="11"/>
    </row>
    <row r="203" spans="2:3" ht="13.5">
      <c r="B203" s="11"/>
      <c r="C203" s="11"/>
    </row>
    <row r="204" spans="2:3" ht="13.5">
      <c r="B204" s="11"/>
      <c r="C204" s="11"/>
    </row>
    <row r="205" spans="2:3" ht="13.5">
      <c r="B205" s="11"/>
      <c r="C205" s="11"/>
    </row>
    <row r="206" spans="2:3" ht="13.5">
      <c r="B206" s="11"/>
      <c r="C206" s="11"/>
    </row>
    <row r="207" spans="2:3" ht="13.5">
      <c r="B207" s="11"/>
      <c r="C207" s="11"/>
    </row>
  </sheetData>
  <sheetProtection/>
  <mergeCells count="73">
    <mergeCell ref="C32:G32"/>
    <mergeCell ref="A36:B40"/>
    <mergeCell ref="C36:G36"/>
    <mergeCell ref="C37:G37"/>
    <mergeCell ref="C38:G38"/>
    <mergeCell ref="C40:G40"/>
    <mergeCell ref="C39:G39"/>
    <mergeCell ref="B3:K3"/>
    <mergeCell ref="B4:K4"/>
    <mergeCell ref="A27:B27"/>
    <mergeCell ref="C27:K27"/>
    <mergeCell ref="A16:K16"/>
    <mergeCell ref="B17:K17"/>
    <mergeCell ref="B18:K18"/>
    <mergeCell ref="A19:K19"/>
    <mergeCell ref="B13:K13"/>
    <mergeCell ref="A14:K14"/>
    <mergeCell ref="A41:K41"/>
    <mergeCell ref="G46:K46"/>
    <mergeCell ref="C46:D46"/>
    <mergeCell ref="A1:K1"/>
    <mergeCell ref="A9:K9"/>
    <mergeCell ref="A11:K11"/>
    <mergeCell ref="B12:K12"/>
    <mergeCell ref="A2:K2"/>
    <mergeCell ref="A5:K5"/>
    <mergeCell ref="A7:H7"/>
    <mergeCell ref="A46:B46"/>
    <mergeCell ref="E44:F44"/>
    <mergeCell ref="E46:F46"/>
    <mergeCell ref="G44:K44"/>
    <mergeCell ref="A43:K43"/>
    <mergeCell ref="A48:B48"/>
    <mergeCell ref="C45:K45"/>
    <mergeCell ref="A44:B44"/>
    <mergeCell ref="A45:B45"/>
    <mergeCell ref="E48:F48"/>
    <mergeCell ref="G48:K48"/>
    <mergeCell ref="C44:D44"/>
    <mergeCell ref="A47:B47"/>
    <mergeCell ref="C47:K47"/>
    <mergeCell ref="A60:H60"/>
    <mergeCell ref="C65:I65"/>
    <mergeCell ref="C48:D48"/>
    <mergeCell ref="A49:K49"/>
    <mergeCell ref="A54:K54"/>
    <mergeCell ref="A58:K58"/>
    <mergeCell ref="A57:H57"/>
    <mergeCell ref="A65:B65"/>
    <mergeCell ref="C69:G69"/>
    <mergeCell ref="A69:B69"/>
    <mergeCell ref="D68:I68"/>
    <mergeCell ref="F67:I67"/>
    <mergeCell ref="A70:B72"/>
    <mergeCell ref="F70:I70"/>
    <mergeCell ref="D71:I71"/>
    <mergeCell ref="E72:H72"/>
    <mergeCell ref="A28:K29"/>
    <mergeCell ref="C35:G35"/>
    <mergeCell ref="A32:A35"/>
    <mergeCell ref="H34:H35"/>
    <mergeCell ref="I34:I35"/>
    <mergeCell ref="J34:J35"/>
    <mergeCell ref="K34:K35"/>
    <mergeCell ref="C33:G33"/>
    <mergeCell ref="C34:G34"/>
    <mergeCell ref="H32:K33"/>
    <mergeCell ref="A61:K61"/>
    <mergeCell ref="F66:I66"/>
    <mergeCell ref="C66:C67"/>
    <mergeCell ref="D66:D67"/>
    <mergeCell ref="A66:B68"/>
    <mergeCell ref="A53:H53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showGridLines="0" zoomScalePageLayoutView="0" workbookViewId="0" topLeftCell="A16">
      <selection activeCell="L33" sqref="L33"/>
    </sheetView>
  </sheetViews>
  <sheetFormatPr defaultColWidth="0" defaultRowHeight="13.5" zeroHeight="1"/>
  <cols>
    <col min="1" max="1" width="2.50390625" style="21" customWidth="1"/>
    <col min="2" max="2" width="4.25390625" style="20" customWidth="1"/>
    <col min="3" max="3" width="10.125" style="20" customWidth="1"/>
    <col min="4" max="4" width="7.125" style="21" customWidth="1"/>
    <col min="5" max="5" width="9.50390625" style="21" customWidth="1"/>
    <col min="6" max="6" width="9.00390625" style="21" customWidth="1"/>
    <col min="7" max="7" width="11.125" style="21" customWidth="1"/>
    <col min="8" max="8" width="11.00390625" style="21" customWidth="1"/>
    <col min="9" max="9" width="9.00390625" style="20" customWidth="1"/>
    <col min="10" max="10" width="5.00390625" style="20" customWidth="1"/>
    <col min="11" max="11" width="3.625" style="21" customWidth="1"/>
    <col min="12" max="12" width="5.00390625" style="21" customWidth="1"/>
    <col min="13" max="13" width="3.625" style="21" customWidth="1"/>
    <col min="14" max="14" width="2.625" style="21" customWidth="1"/>
    <col min="15" max="16384" width="0" style="21" hidden="1" customWidth="1"/>
  </cols>
  <sheetData>
    <row r="1" spans="5:9" ht="28.5" customHeight="1">
      <c r="E1" s="134" t="s">
        <v>74</v>
      </c>
      <c r="F1" s="72"/>
      <c r="G1" s="72"/>
      <c r="H1" s="72"/>
      <c r="I1" s="73"/>
    </row>
    <row r="2" ht="17.25" customHeight="1" thickBot="1"/>
    <row r="3" spans="2:13" ht="43.5" customHeight="1">
      <c r="B3" s="306" t="s">
        <v>75</v>
      </c>
      <c r="C3" s="307"/>
      <c r="D3" s="106"/>
      <c r="E3" s="310">
        <f>IF('入力用シート'!I7="","",VLOOKUP('入力用シート'!I7,部門,2,0))</f>
      </c>
      <c r="F3" s="311"/>
      <c r="G3" s="311"/>
      <c r="H3" s="312" t="s">
        <v>70</v>
      </c>
      <c r="I3" s="313"/>
      <c r="J3" s="313"/>
      <c r="K3" s="313"/>
      <c r="L3" s="313"/>
      <c r="M3" s="107"/>
    </row>
    <row r="4" spans="2:13" ht="13.5" customHeight="1">
      <c r="B4" s="253" t="s">
        <v>58</v>
      </c>
      <c r="C4" s="254"/>
      <c r="D4" s="137"/>
      <c r="E4" s="230">
        <f>IF('入力用シート'!B13="","",'入力用シート'!B13)</f>
      </c>
      <c r="F4" s="231"/>
      <c r="G4" s="231"/>
      <c r="H4" s="231"/>
      <c r="I4" s="231"/>
      <c r="J4" s="76"/>
      <c r="K4" s="75"/>
      <c r="L4" s="75"/>
      <c r="M4" s="108"/>
    </row>
    <row r="5" spans="2:13" ht="23.25" customHeight="1">
      <c r="B5" s="255" t="s">
        <v>0</v>
      </c>
      <c r="C5" s="256"/>
      <c r="E5" s="232">
        <f>IF('入力用シート'!B12="","",'入力用シート'!B12)</f>
      </c>
      <c r="F5" s="233"/>
      <c r="G5" s="233"/>
      <c r="H5" s="233"/>
      <c r="I5" s="233"/>
      <c r="J5" s="233"/>
      <c r="K5" s="233"/>
      <c r="L5" s="233"/>
      <c r="M5" s="109"/>
    </row>
    <row r="6" spans="2:13" ht="14.25" customHeight="1">
      <c r="B6" s="257" t="s">
        <v>52</v>
      </c>
      <c r="C6" s="258"/>
      <c r="D6" s="292">
        <f>IF('入力用シート'!B18="","",'入力用シート'!B18)</f>
      </c>
      <c r="E6" s="293"/>
      <c r="F6" s="294"/>
      <c r="G6" s="285" t="s">
        <v>65</v>
      </c>
      <c r="H6" s="283">
        <f>IF('入力用シート'!G74="","",'入力用シート'!G74)</f>
      </c>
      <c r="I6" s="261" t="s">
        <v>3</v>
      </c>
      <c r="J6" s="264" t="s">
        <v>64</v>
      </c>
      <c r="K6" s="265"/>
      <c r="L6" s="262">
        <f>IF('入力用シート'!G75="","",'入力用シート'!G75)</f>
      </c>
      <c r="M6" s="320" t="s">
        <v>3</v>
      </c>
    </row>
    <row r="7" spans="2:13" ht="20.25" customHeight="1">
      <c r="B7" s="259" t="s">
        <v>1</v>
      </c>
      <c r="C7" s="260"/>
      <c r="D7" s="295">
        <f>IF('入力用シート'!B17="","",'入力用シート'!B17)</f>
      </c>
      <c r="E7" s="296"/>
      <c r="F7" s="297"/>
      <c r="G7" s="285"/>
      <c r="H7" s="284"/>
      <c r="I7" s="261" t="s">
        <v>3</v>
      </c>
      <c r="J7" s="266" t="s">
        <v>2</v>
      </c>
      <c r="K7" s="267"/>
      <c r="L7" s="263"/>
      <c r="M7" s="319"/>
    </row>
    <row r="8" spans="2:13" ht="18.75">
      <c r="B8" s="246" t="s">
        <v>76</v>
      </c>
      <c r="C8" s="247"/>
      <c r="D8" s="105" t="str">
        <f>IF('入力用シート'!$I$53=1,"①","１")</f>
        <v>１</v>
      </c>
      <c r="E8" s="78" t="s">
        <v>108</v>
      </c>
      <c r="F8" s="65"/>
      <c r="G8" s="66"/>
      <c r="H8" s="67"/>
      <c r="I8" s="70"/>
      <c r="J8" s="66"/>
      <c r="K8" s="66"/>
      <c r="L8" s="67"/>
      <c r="M8" s="110"/>
    </row>
    <row r="9" spans="2:13" ht="13.5">
      <c r="B9" s="308"/>
      <c r="C9" s="309"/>
      <c r="D9" s="314" t="str">
        <f>IF('入力用シート'!$I$53=2,"②","２")</f>
        <v>２</v>
      </c>
      <c r="E9" s="291" t="s">
        <v>109</v>
      </c>
      <c r="F9" s="288">
        <f>IF('入力用シート'!C27="","",'入力用シート'!C27)</f>
      </c>
      <c r="G9" s="289"/>
      <c r="H9" s="289"/>
      <c r="I9" s="289"/>
      <c r="J9" s="289"/>
      <c r="K9" s="316" t="s">
        <v>110</v>
      </c>
      <c r="L9" s="317"/>
      <c r="M9" s="318"/>
    </row>
    <row r="10" spans="2:13" ht="20.25" customHeight="1">
      <c r="B10" s="248"/>
      <c r="C10" s="249"/>
      <c r="D10" s="315"/>
      <c r="E10" s="156"/>
      <c r="F10" s="290"/>
      <c r="G10" s="290"/>
      <c r="H10" s="290"/>
      <c r="I10" s="290"/>
      <c r="J10" s="290"/>
      <c r="K10" s="156"/>
      <c r="L10" s="156"/>
      <c r="M10" s="319"/>
    </row>
    <row r="11" spans="2:13" ht="13.5">
      <c r="B11" s="246" t="s">
        <v>117</v>
      </c>
      <c r="C11" s="247"/>
      <c r="D11" s="101" t="s">
        <v>91</v>
      </c>
      <c r="E11" s="237">
        <f>'入力用シート'!C33</f>
      </c>
      <c r="F11" s="235"/>
      <c r="G11" s="236"/>
      <c r="H11" s="101" t="s">
        <v>91</v>
      </c>
      <c r="I11" s="238">
        <f>IF('入力用シート'!C35="","",'入力用シート'!C35)</f>
      </c>
      <c r="J11" s="239">
        <f>IF('入力用シート'!H31="","",'入力用シート'!H31)</f>
      </c>
      <c r="K11" s="239">
        <f>IF('入力用シート'!I31="","",'入力用シート'!I31)</f>
      </c>
      <c r="L11" s="239">
        <f>IF('入力用シート'!J31="","",'入力用シート'!J31)</f>
      </c>
      <c r="M11" s="240">
        <f>IF('入力用シート'!K31="","",'入力用シート'!K31)</f>
      </c>
    </row>
    <row r="12" spans="2:13" ht="31.5" customHeight="1">
      <c r="B12" s="248"/>
      <c r="C12" s="249"/>
      <c r="D12" s="68" t="s">
        <v>5</v>
      </c>
      <c r="E12" s="234">
        <f>IF('入力用シート'!C32="","",'入力用シート'!C32)</f>
      </c>
      <c r="F12" s="235"/>
      <c r="G12" s="236"/>
      <c r="H12" s="95" t="s">
        <v>6</v>
      </c>
      <c r="I12" s="280">
        <f>IF('入力用シート'!C34="","",'入力用シート'!C34)</f>
      </c>
      <c r="J12" s="281"/>
      <c r="K12" s="281"/>
      <c r="L12" s="282"/>
      <c r="M12" s="111"/>
    </row>
    <row r="13" spans="2:13" ht="13.5">
      <c r="B13" s="325" t="s">
        <v>118</v>
      </c>
      <c r="C13" s="326"/>
      <c r="D13" s="100" t="s">
        <v>91</v>
      </c>
      <c r="E13" s="241">
        <f>IF('入力用シート'!C45="","",'入力用シート'!C45)</f>
      </c>
      <c r="F13" s="241"/>
      <c r="G13" s="242"/>
      <c r="H13" s="100"/>
      <c r="I13" s="243"/>
      <c r="J13" s="244"/>
      <c r="K13" s="244"/>
      <c r="L13" s="244"/>
      <c r="M13" s="245"/>
    </row>
    <row r="14" spans="2:13" ht="31.5" customHeight="1">
      <c r="B14" s="327"/>
      <c r="C14" s="328"/>
      <c r="D14" s="91" t="s">
        <v>87</v>
      </c>
      <c r="E14" s="250">
        <f>IF('入力用シート'!C44="","",'入力用シート'!C44)</f>
      </c>
      <c r="F14" s="250"/>
      <c r="G14" s="251"/>
      <c r="H14" s="94" t="s">
        <v>53</v>
      </c>
      <c r="I14" s="250">
        <f>IF('入力用シート'!G44="","",'入力用シート'!G44)</f>
      </c>
      <c r="J14" s="250"/>
      <c r="K14" s="250"/>
      <c r="L14" s="250"/>
      <c r="M14" s="252"/>
    </row>
    <row r="15" spans="2:13" ht="13.5">
      <c r="B15" s="246" t="s">
        <v>88</v>
      </c>
      <c r="C15" s="247"/>
      <c r="D15" s="112" t="s">
        <v>91</v>
      </c>
      <c r="E15" s="241">
        <f>IF('入力用シート'!C47="","",'入力用シート'!C47)</f>
      </c>
      <c r="F15" s="241"/>
      <c r="G15" s="242"/>
      <c r="H15" s="100"/>
      <c r="I15" s="243"/>
      <c r="J15" s="244"/>
      <c r="K15" s="244"/>
      <c r="L15" s="244"/>
      <c r="M15" s="245"/>
    </row>
    <row r="16" spans="2:13" ht="30" customHeight="1">
      <c r="B16" s="329"/>
      <c r="C16" s="330"/>
      <c r="D16" s="91" t="s">
        <v>89</v>
      </c>
      <c r="E16" s="251">
        <f>IF('入力用シート'!C46="","",'入力用シート'!C46)</f>
      </c>
      <c r="F16" s="286"/>
      <c r="G16" s="287"/>
      <c r="H16" s="94" t="s">
        <v>53</v>
      </c>
      <c r="I16" s="250">
        <f>IF('入力用シート'!G46="","",'入力用シート'!G46)</f>
      </c>
      <c r="J16" s="250"/>
      <c r="K16" s="250"/>
      <c r="L16" s="250"/>
      <c r="M16" s="252"/>
    </row>
    <row r="17" spans="2:14" ht="30.75" customHeight="1">
      <c r="B17" s="301" t="s">
        <v>90</v>
      </c>
      <c r="C17" s="302"/>
      <c r="D17" s="64"/>
      <c r="E17" s="303">
        <f>IF('入力用シート'!C48="","",'入力用シート'!C48)</f>
      </c>
      <c r="F17" s="304"/>
      <c r="G17" s="305"/>
      <c r="H17" s="323" t="s">
        <v>7</v>
      </c>
      <c r="I17" s="324"/>
      <c r="J17" s="90">
        <f>IF('入力用シート'!H34="","",'入力用シート'!H34)</f>
      </c>
      <c r="K17" s="74" t="s">
        <v>18</v>
      </c>
      <c r="L17" s="60">
        <f>IF('入力用シート'!J34="","",'入力用シート'!J34)</f>
      </c>
      <c r="M17" s="113" t="s">
        <v>17</v>
      </c>
      <c r="N17" s="61"/>
    </row>
    <row r="18" spans="2:13" ht="24" customHeight="1">
      <c r="B18" s="334" t="s">
        <v>8</v>
      </c>
      <c r="C18" s="265"/>
      <c r="D18" s="69" t="s">
        <v>92</v>
      </c>
      <c r="E18" s="70"/>
      <c r="F18" s="131" t="str">
        <f>IF('入力用シート'!$I$53=1,"①","１")</f>
        <v>１</v>
      </c>
      <c r="G18" s="67" t="s">
        <v>78</v>
      </c>
      <c r="H18" s="81"/>
      <c r="I18" s="131" t="str">
        <f>IF('入力用シート'!$I$53=2,"②","２")</f>
        <v>２</v>
      </c>
      <c r="J18" s="70" t="s">
        <v>79</v>
      </c>
      <c r="K18" s="80"/>
      <c r="L18" s="80"/>
      <c r="M18" s="114"/>
    </row>
    <row r="19" spans="2:13" ht="18.75" customHeight="1">
      <c r="B19" s="335"/>
      <c r="C19" s="267"/>
      <c r="D19" s="82"/>
      <c r="E19" s="83"/>
      <c r="F19" s="84"/>
      <c r="G19" s="79"/>
      <c r="H19" s="79" t="s">
        <v>77</v>
      </c>
      <c r="I19" s="79"/>
      <c r="J19" s="79"/>
      <c r="K19" s="44"/>
      <c r="L19" s="79"/>
      <c r="M19" s="115"/>
    </row>
    <row r="20" spans="2:13" ht="33.75" customHeight="1">
      <c r="B20" s="246" t="s">
        <v>66</v>
      </c>
      <c r="C20" s="331"/>
      <c r="D20" s="298" t="s">
        <v>9</v>
      </c>
      <c r="E20" s="299"/>
      <c r="F20" s="299"/>
      <c r="G20" s="299"/>
      <c r="H20" s="299"/>
      <c r="I20" s="299"/>
      <c r="J20" s="299"/>
      <c r="K20" s="299"/>
      <c r="L20" s="299"/>
      <c r="M20" s="300"/>
    </row>
    <row r="21" spans="2:13" ht="13.5">
      <c r="B21" s="332"/>
      <c r="C21" s="333"/>
      <c r="D21" s="273" t="str">
        <f>IF('入力用シート'!I57=1,"○"&amp;"承諾します","承諾します")</f>
        <v>承諾します</v>
      </c>
      <c r="E21" s="274"/>
      <c r="F21" s="274"/>
      <c r="G21" s="274"/>
      <c r="H21" s="271" t="str">
        <f>IF('入力用シート'!I57=2,"○"&amp;"承諾しません","承諾しません")</f>
        <v>承諾しません</v>
      </c>
      <c r="I21" s="271"/>
      <c r="J21" s="271"/>
      <c r="K21" s="271"/>
      <c r="L21" s="271"/>
      <c r="M21" s="272"/>
    </row>
    <row r="22" spans="2:13" ht="13.5">
      <c r="B22" s="332"/>
      <c r="C22" s="333"/>
      <c r="D22" s="264" t="s">
        <v>80</v>
      </c>
      <c r="E22" s="341"/>
      <c r="F22" s="341"/>
      <c r="G22" s="341"/>
      <c r="H22" s="341"/>
      <c r="I22" s="341"/>
      <c r="J22" s="341"/>
      <c r="K22" s="341"/>
      <c r="L22" s="341"/>
      <c r="M22" s="342"/>
    </row>
    <row r="23" spans="2:13" ht="21" customHeight="1">
      <c r="B23" s="329"/>
      <c r="C23" s="330"/>
      <c r="D23" s="273" t="str">
        <f>IF('入力用シート'!I60=1,"○"&amp;"承諾します","承諾します")</f>
        <v>承諾します</v>
      </c>
      <c r="E23" s="271"/>
      <c r="F23" s="271"/>
      <c r="G23" s="271"/>
      <c r="H23" s="271" t="str">
        <f>IF('入力用シート'!I60=2,"○"&amp;"承諾しません","承諾しません")</f>
        <v>承諾しません</v>
      </c>
      <c r="I23" s="271"/>
      <c r="J23" s="271"/>
      <c r="K23" s="271"/>
      <c r="L23" s="271"/>
      <c r="M23" s="272"/>
    </row>
    <row r="24" spans="2:13" ht="13.5">
      <c r="B24" s="246" t="s">
        <v>12</v>
      </c>
      <c r="C24" s="336"/>
      <c r="D24" s="247"/>
      <c r="E24" s="135" t="str">
        <f>IF('入力用シート'!D66="","〒","　〒 "&amp;'入力用シート'!D66)</f>
        <v>〒</v>
      </c>
      <c r="F24" s="136"/>
      <c r="G24" s="86"/>
      <c r="H24" s="86"/>
      <c r="I24" s="86"/>
      <c r="J24" s="86"/>
      <c r="K24" s="86"/>
      <c r="L24" s="86"/>
      <c r="M24" s="117"/>
    </row>
    <row r="25" spans="2:13" ht="13.5">
      <c r="B25" s="308"/>
      <c r="C25" s="337"/>
      <c r="D25" s="309"/>
      <c r="E25" s="339">
        <f>IF('入力用シート'!D68="","","　"&amp;'入力用シート'!D68)</f>
      </c>
      <c r="F25" s="340"/>
      <c r="G25" s="340"/>
      <c r="H25" s="340"/>
      <c r="I25" s="340"/>
      <c r="J25" s="340"/>
      <c r="K25" s="340"/>
      <c r="L25" s="85"/>
      <c r="M25" s="118"/>
    </row>
    <row r="26" spans="2:13" ht="17.25" customHeight="1">
      <c r="B26" s="308"/>
      <c r="C26" s="337"/>
      <c r="D26" s="309"/>
      <c r="E26" s="87"/>
      <c r="F26" s="85"/>
      <c r="G26" s="85"/>
      <c r="H26" s="229" t="str">
        <f>IF('入力用シート'!F66="","TEL","TEL　 "&amp;'入力用シート'!F66)</f>
        <v>TEL</v>
      </c>
      <c r="I26" s="229"/>
      <c r="J26" s="229"/>
      <c r="K26" s="229"/>
      <c r="L26" s="85"/>
      <c r="M26" s="118"/>
    </row>
    <row r="27" spans="2:13" ht="21" customHeight="1">
      <c r="B27" s="248"/>
      <c r="C27" s="338"/>
      <c r="D27" s="249"/>
      <c r="E27" s="62"/>
      <c r="F27" s="63"/>
      <c r="G27" s="63"/>
      <c r="H27" s="229" t="str">
        <f>IF('入力用シート'!F67="","FAX","Faｘ 　"&amp;'入力用シート'!F67)</f>
        <v>FAX</v>
      </c>
      <c r="I27" s="229"/>
      <c r="J27" s="229"/>
      <c r="K27" s="229"/>
      <c r="L27" s="63"/>
      <c r="M27" s="116"/>
    </row>
    <row r="28" spans="2:13" ht="10.5" customHeight="1">
      <c r="B28" s="119"/>
      <c r="C28" s="65"/>
      <c r="D28" s="81"/>
      <c r="E28" s="81"/>
      <c r="F28" s="81"/>
      <c r="G28" s="81"/>
      <c r="H28" s="275"/>
      <c r="I28" s="65"/>
      <c r="J28" s="65"/>
      <c r="K28" s="81"/>
      <c r="L28" s="81"/>
      <c r="M28" s="120"/>
    </row>
    <row r="29" spans="2:14" ht="13.5" customHeight="1">
      <c r="B29" s="121"/>
      <c r="C29" s="61" t="s">
        <v>119</v>
      </c>
      <c r="D29" s="61"/>
      <c r="E29" s="32"/>
      <c r="F29" s="32"/>
      <c r="G29" s="96"/>
      <c r="H29" s="183"/>
      <c r="I29" s="61" t="s">
        <v>81</v>
      </c>
      <c r="J29" s="32"/>
      <c r="K29" s="32"/>
      <c r="L29" s="32"/>
      <c r="M29" s="111"/>
      <c r="N29" s="93"/>
    </row>
    <row r="30" spans="2:14" ht="22.5" customHeight="1">
      <c r="B30" s="121"/>
      <c r="C30" s="61"/>
      <c r="D30" s="92" t="s">
        <v>82</v>
      </c>
      <c r="E30" s="321"/>
      <c r="F30" s="322"/>
      <c r="G30" s="61" t="s">
        <v>83</v>
      </c>
      <c r="H30" s="92"/>
      <c r="I30" s="97"/>
      <c r="J30" s="61"/>
      <c r="K30" s="77"/>
      <c r="L30" s="32"/>
      <c r="M30" s="111"/>
      <c r="N30" s="93"/>
    </row>
    <row r="31" spans="2:13" ht="9" customHeight="1">
      <c r="B31" s="122"/>
      <c r="C31" s="61"/>
      <c r="D31" s="32"/>
      <c r="E31" s="32"/>
      <c r="F31" s="98"/>
      <c r="G31" s="32"/>
      <c r="H31" s="32"/>
      <c r="I31" s="32"/>
      <c r="J31" s="77"/>
      <c r="K31" s="32"/>
      <c r="L31" s="32"/>
      <c r="M31" s="111"/>
    </row>
    <row r="32" spans="2:13" ht="13.5" customHeight="1">
      <c r="B32" s="121"/>
      <c r="C32" s="279" t="s">
        <v>120</v>
      </c>
      <c r="D32" s="279"/>
      <c r="E32" s="279"/>
      <c r="F32" s="99"/>
      <c r="G32" s="32"/>
      <c r="H32" s="32"/>
      <c r="I32" s="32"/>
      <c r="J32" s="32"/>
      <c r="K32" s="32"/>
      <c r="L32" s="32"/>
      <c r="M32" s="111"/>
    </row>
    <row r="33" spans="2:13" ht="18.75" customHeight="1">
      <c r="B33" s="121"/>
      <c r="C33" s="32"/>
      <c r="D33" s="32"/>
      <c r="E33" s="30" t="s">
        <v>67</v>
      </c>
      <c r="F33" s="30"/>
      <c r="G33" s="270">
        <f>IF('入力用シート'!B12="","",'入力用シート'!B12)</f>
      </c>
      <c r="H33" s="276"/>
      <c r="I33" s="276"/>
      <c r="J33" s="276"/>
      <c r="K33" s="71"/>
      <c r="L33" s="71"/>
      <c r="M33" s="111"/>
    </row>
    <row r="34" spans="2:13" ht="19.5" customHeight="1">
      <c r="B34" s="123"/>
      <c r="C34" s="77"/>
      <c r="D34" s="32"/>
      <c r="E34" s="30" t="s">
        <v>85</v>
      </c>
      <c r="F34" s="32"/>
      <c r="G34" s="277">
        <f>IF('入力用シート'!C65="","",'入力用シート'!C65)</f>
      </c>
      <c r="H34" s="277"/>
      <c r="I34" s="277"/>
      <c r="J34" s="44"/>
      <c r="K34" s="30" t="s">
        <v>68</v>
      </c>
      <c r="L34" s="32"/>
      <c r="M34" s="111"/>
    </row>
    <row r="35" spans="2:13" ht="19.5" customHeight="1">
      <c r="B35" s="123"/>
      <c r="C35" s="77"/>
      <c r="D35" s="32"/>
      <c r="E35" s="30" t="s">
        <v>84</v>
      </c>
      <c r="F35" s="32"/>
      <c r="G35" s="278">
        <f>IF('入力用シート'!C69="","",'入力用シート'!C69)</f>
      </c>
      <c r="H35" s="278"/>
      <c r="I35" s="278"/>
      <c r="J35" s="47"/>
      <c r="K35" s="30" t="s">
        <v>68</v>
      </c>
      <c r="L35" s="32"/>
      <c r="M35" s="124"/>
    </row>
    <row r="36" spans="2:13" ht="12" customHeight="1">
      <c r="B36" s="123"/>
      <c r="C36" s="77"/>
      <c r="D36" s="32"/>
      <c r="E36" s="30"/>
      <c r="F36" s="32"/>
      <c r="G36" s="89"/>
      <c r="H36" s="89"/>
      <c r="I36" s="89"/>
      <c r="J36" s="70"/>
      <c r="K36" s="61"/>
      <c r="L36" s="30"/>
      <c r="M36" s="124"/>
    </row>
    <row r="37" spans="2:13" ht="16.5" customHeight="1">
      <c r="B37" s="121"/>
      <c r="C37" s="32"/>
      <c r="D37" s="77"/>
      <c r="E37" s="61" t="s">
        <v>86</v>
      </c>
      <c r="F37" s="61"/>
      <c r="G37" s="270" t="str">
        <f>IF('入力用シート'!F70="","TEL","T　E　L　  "&amp;'入力用シート'!F70)</f>
        <v>TEL</v>
      </c>
      <c r="H37" s="270"/>
      <c r="I37" s="270"/>
      <c r="J37" s="270"/>
      <c r="K37" s="32"/>
      <c r="L37" s="32"/>
      <c r="M37" s="124"/>
    </row>
    <row r="38" spans="2:13" ht="19.5" customHeight="1" thickBot="1">
      <c r="B38" s="125"/>
      <c r="C38" s="126"/>
      <c r="D38" s="127"/>
      <c r="E38" s="128"/>
      <c r="F38" s="129"/>
      <c r="G38" s="268" t="str">
        <f>IF('入力用シート'!E72="","携帯電話　　　TEL","携帯電話　"&amp;'入力用シート'!E72)</f>
        <v>携帯電話　　　TEL</v>
      </c>
      <c r="H38" s="268"/>
      <c r="I38" s="268"/>
      <c r="J38" s="268"/>
      <c r="K38" s="269"/>
      <c r="L38" s="127"/>
      <c r="M38" s="130"/>
    </row>
    <row r="39" spans="4:6" ht="12" customHeight="1">
      <c r="D39" s="31"/>
      <c r="E39" s="88"/>
      <c r="F39" s="30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</sheetData>
  <sheetProtection/>
  <mergeCells count="60">
    <mergeCell ref="E30:F30"/>
    <mergeCell ref="H17:I17"/>
    <mergeCell ref="B13:C14"/>
    <mergeCell ref="B15:C16"/>
    <mergeCell ref="B20:C23"/>
    <mergeCell ref="B18:C19"/>
    <mergeCell ref="B24:D27"/>
    <mergeCell ref="E25:K25"/>
    <mergeCell ref="D22:M22"/>
    <mergeCell ref="B3:C3"/>
    <mergeCell ref="B8:C10"/>
    <mergeCell ref="E3:G3"/>
    <mergeCell ref="H3:L3"/>
    <mergeCell ref="D9:D10"/>
    <mergeCell ref="K9:M10"/>
    <mergeCell ref="M6:M7"/>
    <mergeCell ref="D20:M20"/>
    <mergeCell ref="D23:G23"/>
    <mergeCell ref="H23:M23"/>
    <mergeCell ref="B17:C17"/>
    <mergeCell ref="E17:G17"/>
    <mergeCell ref="I16:M16"/>
    <mergeCell ref="G6:G7"/>
    <mergeCell ref="E16:G16"/>
    <mergeCell ref="F9:J10"/>
    <mergeCell ref="E9:E10"/>
    <mergeCell ref="D6:F6"/>
    <mergeCell ref="D7:F7"/>
    <mergeCell ref="E15:G15"/>
    <mergeCell ref="I15:M15"/>
    <mergeCell ref="G38:K38"/>
    <mergeCell ref="H26:K26"/>
    <mergeCell ref="G37:J37"/>
    <mergeCell ref="H21:M21"/>
    <mergeCell ref="D21:G21"/>
    <mergeCell ref="H28:H29"/>
    <mergeCell ref="G33:J33"/>
    <mergeCell ref="G34:I34"/>
    <mergeCell ref="G35:I35"/>
    <mergeCell ref="C32:E32"/>
    <mergeCell ref="B11:C12"/>
    <mergeCell ref="E14:G14"/>
    <mergeCell ref="I14:M14"/>
    <mergeCell ref="B4:C4"/>
    <mergeCell ref="B5:C5"/>
    <mergeCell ref="B6:C6"/>
    <mergeCell ref="B7:C7"/>
    <mergeCell ref="I6:I7"/>
    <mergeCell ref="L6:L7"/>
    <mergeCell ref="J6:K7"/>
    <mergeCell ref="H27:K27"/>
    <mergeCell ref="E4:I4"/>
    <mergeCell ref="E5:L5"/>
    <mergeCell ref="E12:G12"/>
    <mergeCell ref="E11:G11"/>
    <mergeCell ref="I11:M11"/>
    <mergeCell ref="E13:G13"/>
    <mergeCell ref="I13:M13"/>
    <mergeCell ref="I12:L12"/>
    <mergeCell ref="H6:H7"/>
  </mergeCells>
  <printOptions/>
  <pageMargins left="0.6692913385826772" right="0.3937007874015748" top="0.9055118110236221" bottom="0.5905511811023623" header="0.5511811023622047" footer="0.5118110236220472"/>
  <pageSetup horizontalDpi="300" verticalDpi="300" orientation="portrait" paperSize="9" r:id="rId1"/>
  <headerFooter alignWithMargins="0">
    <oddHeader>&amp;C&amp;"ＭＳ Ｐ明朝,太字"&amp;16第４８回　沖縄県吹奏楽コンクール参加申込書
&amp;R&amp;20①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C5" sqref="C5:J5"/>
    </sheetView>
  </sheetViews>
  <sheetFormatPr defaultColWidth="0" defaultRowHeight="13.5" zeroHeight="1"/>
  <cols>
    <col min="1" max="1" width="9.00390625" style="21" customWidth="1"/>
    <col min="2" max="2" width="4.125" style="21" customWidth="1"/>
    <col min="3" max="3" width="6.50390625" style="21" customWidth="1"/>
    <col min="4" max="8" width="9.00390625" style="21" customWidth="1"/>
    <col min="9" max="9" width="7.875" style="21" customWidth="1"/>
    <col min="10" max="10" width="9.00390625" style="21" customWidth="1"/>
    <col min="11" max="11" width="2.625" style="21" customWidth="1"/>
    <col min="12" max="16384" width="0" style="21" hidden="1" customWidth="1"/>
  </cols>
  <sheetData>
    <row r="1" spans="1:10" s="20" customFormat="1" ht="24">
      <c r="A1" s="356" t="s">
        <v>121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20" customFormat="1" ht="14.25">
      <c r="A2" s="359"/>
      <c r="B2" s="359"/>
      <c r="C2" s="359"/>
      <c r="D2" s="359"/>
      <c r="E2" s="359"/>
      <c r="F2" s="359"/>
      <c r="G2" s="359"/>
      <c r="H2" s="359"/>
      <c r="I2" s="359"/>
      <c r="J2" s="359"/>
    </row>
    <row r="3" spans="1:10" s="20" customFormat="1" ht="28.5">
      <c r="A3" s="360" t="s">
        <v>114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ht="60" customHeight="1">
      <c r="A4" s="22"/>
      <c r="B4" s="24"/>
      <c r="C4" s="357">
        <f>IF('入力用シート'!I7="","",VLOOKUP('入力用シート'!I7,部門,2,0))</f>
      </c>
      <c r="D4" s="357"/>
      <c r="E4" s="23" t="s">
        <v>70</v>
      </c>
      <c r="F4" s="56" t="s">
        <v>115</v>
      </c>
      <c r="G4" s="51" t="s">
        <v>69</v>
      </c>
      <c r="H4" s="24"/>
      <c r="I4" s="23" t="s">
        <v>46</v>
      </c>
      <c r="J4" s="25"/>
    </row>
    <row r="5" spans="1:10" ht="24.75" customHeight="1">
      <c r="A5" s="26" t="s">
        <v>48</v>
      </c>
      <c r="B5" s="45"/>
      <c r="C5" s="348">
        <f>IF('入力用シート'!B13="","",'入力用シート'!B13)</f>
      </c>
      <c r="D5" s="348"/>
      <c r="E5" s="348"/>
      <c r="F5" s="348"/>
      <c r="G5" s="348"/>
      <c r="H5" s="348"/>
      <c r="I5" s="348"/>
      <c r="J5" s="358"/>
    </row>
    <row r="6" spans="1:10" ht="60" customHeight="1">
      <c r="A6" s="27" t="s">
        <v>10</v>
      </c>
      <c r="B6" s="29"/>
      <c r="C6" s="347">
        <f>IF('入力用シート'!B12="","",'入力用シート'!B12)</f>
      </c>
      <c r="D6" s="347"/>
      <c r="E6" s="347"/>
      <c r="F6" s="347"/>
      <c r="G6" s="347"/>
      <c r="H6" s="347"/>
      <c r="I6" s="347"/>
      <c r="J6" s="361"/>
    </row>
    <row r="7" spans="1:10" ht="24.75" customHeight="1">
      <c r="A7" s="349" t="s">
        <v>116</v>
      </c>
      <c r="B7" s="354" t="s">
        <v>52</v>
      </c>
      <c r="C7" s="355"/>
      <c r="D7" s="345">
        <f>IF('入力用シート'!C45="","",'入力用シート'!C45)</f>
      </c>
      <c r="E7" s="345"/>
      <c r="F7" s="345"/>
      <c r="G7" s="345"/>
      <c r="H7" s="345"/>
      <c r="I7" s="345"/>
      <c r="J7" s="346"/>
    </row>
    <row r="8" spans="1:10" ht="60" customHeight="1">
      <c r="A8" s="350"/>
      <c r="B8" s="53" t="s">
        <v>50</v>
      </c>
      <c r="D8" s="352">
        <f>IF('入力用シート'!C44="",IF('入力用シート'!G44="","",'入力用シート'!G44),'入力用シート'!C44)</f>
      </c>
      <c r="E8" s="352"/>
      <c r="F8" s="352"/>
      <c r="G8" s="352"/>
      <c r="H8" s="352"/>
      <c r="I8" s="352"/>
      <c r="J8" s="42" t="s">
        <v>57</v>
      </c>
    </row>
    <row r="9" spans="1:10" ht="24.75" customHeight="1">
      <c r="A9" s="350"/>
      <c r="B9" s="354" t="s">
        <v>52</v>
      </c>
      <c r="C9" s="355"/>
      <c r="D9" s="345">
        <f>IF('入力用シート'!C33="","",'入力用シート'!C33)</f>
      </c>
      <c r="E9" s="345"/>
      <c r="F9" s="345"/>
      <c r="G9" s="345"/>
      <c r="H9" s="345"/>
      <c r="I9" s="345"/>
      <c r="J9" s="346"/>
    </row>
    <row r="10" spans="1:10" ht="60" customHeight="1">
      <c r="A10" s="351"/>
      <c r="B10" s="54" t="s">
        <v>51</v>
      </c>
      <c r="D10" s="352">
        <f>IF('入力用シート'!C32="",IF('入力用シート'!C34="","",'入力用シート'!C34),'入力用シート'!C32)</f>
      </c>
      <c r="E10" s="352"/>
      <c r="F10" s="352"/>
      <c r="G10" s="352"/>
      <c r="H10" s="352"/>
      <c r="I10" s="352"/>
      <c r="J10" s="353"/>
    </row>
    <row r="11" spans="1:10" ht="24.75" customHeight="1">
      <c r="A11" s="343" t="s">
        <v>54</v>
      </c>
      <c r="B11" s="52" t="s">
        <v>49</v>
      </c>
      <c r="C11" s="52"/>
      <c r="D11" s="52"/>
      <c r="E11" s="348">
        <f>IF('入力用シート'!B18="","",'入力用シート'!B18)</f>
      </c>
      <c r="F11" s="348"/>
      <c r="G11" s="348"/>
      <c r="H11" s="348"/>
      <c r="I11" s="348"/>
      <c r="J11" s="103"/>
    </row>
    <row r="12" spans="1:10" ht="60" customHeight="1">
      <c r="A12" s="344"/>
      <c r="B12" s="43" t="s">
        <v>54</v>
      </c>
      <c r="C12" s="55"/>
      <c r="E12" s="347">
        <f>IF('入力用シート'!B17="","",'入力用シート'!B17)</f>
      </c>
      <c r="F12" s="347"/>
      <c r="G12" s="347"/>
      <c r="H12" s="347"/>
      <c r="I12" s="347"/>
      <c r="J12" s="104"/>
    </row>
    <row r="13" spans="1:10" ht="93.75" customHeight="1">
      <c r="A13" s="59" t="s">
        <v>72</v>
      </c>
      <c r="B13" s="57"/>
      <c r="C13" s="24"/>
      <c r="D13" s="46"/>
      <c r="E13" s="46"/>
      <c r="F13" s="46"/>
      <c r="G13" s="46"/>
      <c r="H13" s="46"/>
      <c r="I13" s="46"/>
      <c r="J13" s="58"/>
    </row>
    <row r="14" spans="1:2" ht="13.5">
      <c r="A14" s="28" t="s">
        <v>47</v>
      </c>
      <c r="B14" s="28"/>
    </row>
    <row r="15" spans="1:2" ht="13.5">
      <c r="A15" s="28" t="s">
        <v>55</v>
      </c>
      <c r="B15" s="28"/>
    </row>
    <row r="16" spans="1:2" ht="13.5">
      <c r="A16" s="28" t="s">
        <v>56</v>
      </c>
      <c r="B16" s="28"/>
    </row>
    <row r="17" spans="1:2" ht="13.5">
      <c r="A17" s="28" t="s">
        <v>71</v>
      </c>
      <c r="B17" s="28"/>
    </row>
    <row r="18" ht="13.5"/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/>
    <row r="27" ht="13.5"/>
    <row r="28" ht="13.5"/>
    <row r="29" ht="13.5"/>
  </sheetData>
  <sheetProtection/>
  <mergeCells count="16">
    <mergeCell ref="A1:J1"/>
    <mergeCell ref="C4:D4"/>
    <mergeCell ref="C5:J5"/>
    <mergeCell ref="A2:J2"/>
    <mergeCell ref="A3:J3"/>
    <mergeCell ref="C6:J6"/>
    <mergeCell ref="A11:A12"/>
    <mergeCell ref="D9:J9"/>
    <mergeCell ref="E12:I12"/>
    <mergeCell ref="E11:I11"/>
    <mergeCell ref="A7:A10"/>
    <mergeCell ref="D7:J7"/>
    <mergeCell ref="D10:J10"/>
    <mergeCell ref="D8:I8"/>
    <mergeCell ref="B7:C7"/>
    <mergeCell ref="B9:C9"/>
  </mergeCells>
  <printOptions/>
  <pageMargins left="1.16" right="0.45" top="0.51" bottom="0.984" header="0.512" footer="0.512"/>
  <pageSetup horizontalDpi="300" verticalDpi="300" orientation="portrait" paperSize="9" r:id="rId1"/>
  <headerFooter alignWithMargins="0">
    <oddHeader>&amp;R&amp;20②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0" defaultRowHeight="13.5" zeroHeight="1"/>
  <cols>
    <col min="1" max="2" width="9.00390625" style="0" customWidth="1"/>
    <col min="3" max="16384" width="0" style="0" hidden="1" customWidth="1"/>
  </cols>
  <sheetData>
    <row r="1" ht="13.5">
      <c r="A1" t="s">
        <v>41</v>
      </c>
    </row>
    <row r="2" spans="1:2" ht="13.5">
      <c r="A2">
        <v>1</v>
      </c>
      <c r="B2" t="s">
        <v>42</v>
      </c>
    </row>
    <row r="3" spans="1:2" ht="13.5">
      <c r="A3">
        <v>2</v>
      </c>
      <c r="B3" t="s">
        <v>43</v>
      </c>
    </row>
    <row r="4" spans="1:2" ht="13.5">
      <c r="A4">
        <v>3</v>
      </c>
      <c r="B4" t="s">
        <v>44</v>
      </c>
    </row>
    <row r="5" spans="1:2" ht="13.5">
      <c r="A5">
        <v>4</v>
      </c>
      <c r="B5" t="s">
        <v>45</v>
      </c>
    </row>
    <row r="6" spans="1:2" ht="13.5">
      <c r="A6">
        <v>5</v>
      </c>
      <c r="B6" t="s">
        <v>123</v>
      </c>
    </row>
    <row r="7" ht="13.5"/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chinen</dc:creator>
  <cp:keywords/>
  <dc:description/>
  <cp:lastModifiedBy>chinen</cp:lastModifiedBy>
  <cp:lastPrinted>2008-05-26T03:21:47Z</cp:lastPrinted>
  <dcterms:created xsi:type="dcterms:W3CDTF">2004-04-16T08:13:01Z</dcterms:created>
  <dcterms:modified xsi:type="dcterms:W3CDTF">2009-05-26T07:31:32Z</dcterms:modified>
  <cp:category/>
  <cp:version/>
  <cp:contentType/>
  <cp:contentStatus/>
</cp:coreProperties>
</file>